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pla_martina\Desktop\Martina\Financijski izvještaji\2024 godišnji\izvještaj\"/>
    </mc:Choice>
  </mc:AlternateContent>
  <xr:revisionPtr revIDLastSave="0" documentId="13_ncr:1_{BE1E9E0D-E644-4667-8488-04DBB68781F6}"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F307" i="9"/>
  <c r="H306" i="9"/>
  <c r="E306" i="9" s="1"/>
  <c r="B306" i="9" s="1"/>
  <c r="G306" i="9"/>
  <c r="F306" i="9"/>
  <c r="H305" i="9"/>
  <c r="E305" i="9" s="1"/>
  <c r="B305" i="9" s="1"/>
  <c r="G305" i="9"/>
  <c r="F305" i="9"/>
  <c r="H304" i="9"/>
  <c r="G304" i="9"/>
  <c r="F304" i="9"/>
  <c r="H303" i="9"/>
  <c r="G303" i="9"/>
  <c r="F303" i="9"/>
  <c r="H302" i="9"/>
  <c r="G302" i="9"/>
  <c r="F302" i="9"/>
  <c r="E302" i="9"/>
  <c r="B302" i="9" s="1"/>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E287" i="9" s="1"/>
  <c r="B287" i="9" s="1"/>
  <c r="G287" i="9"/>
  <c r="F287" i="9"/>
  <c r="H286" i="9"/>
  <c r="G286" i="9"/>
  <c r="F286" i="9"/>
  <c r="F285" i="9"/>
  <c r="H284" i="9"/>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F269" i="9" s="1"/>
  <c r="B269" i="9" s="1"/>
  <c r="E269" i="9"/>
  <c r="M268" i="9"/>
  <c r="F268" i="9" s="1"/>
  <c r="B268" i="9" s="1"/>
  <c r="L268" i="9"/>
  <c r="E268" i="9"/>
  <c r="M267" i="9"/>
  <c r="F267" i="9" s="1"/>
  <c r="L267" i="9"/>
  <c r="E267" i="9"/>
  <c r="M266" i="9"/>
  <c r="L266" i="9"/>
  <c r="F266" i="9"/>
  <c r="B266" i="9" s="1"/>
  <c r="E266" i="9"/>
  <c r="M265" i="9"/>
  <c r="L265" i="9"/>
  <c r="E265" i="9"/>
  <c r="M264" i="9"/>
  <c r="F264" i="9" s="1"/>
  <c r="B264" i="9" s="1"/>
  <c r="L264" i="9"/>
  <c r="E264" i="9"/>
  <c r="M263" i="9"/>
  <c r="F263" i="9" s="1"/>
  <c r="L263" i="9"/>
  <c r="E263" i="9"/>
  <c r="M262" i="9"/>
  <c r="F262" i="9" s="1"/>
  <c r="B262" i="9" s="1"/>
  <c r="L262" i="9"/>
  <c r="E262" i="9"/>
  <c r="M261" i="9"/>
  <c r="L261" i="9"/>
  <c r="F261" i="9" s="1"/>
  <c r="B261" i="9" s="1"/>
  <c r="E261" i="9"/>
  <c r="M260" i="9"/>
  <c r="F260" i="9" s="1"/>
  <c r="B260" i="9" s="1"/>
  <c r="L260" i="9"/>
  <c r="E260" i="9"/>
  <c r="M259" i="9"/>
  <c r="L259" i="9"/>
  <c r="F259" i="9"/>
  <c r="E259" i="9"/>
  <c r="B259" i="9" s="1"/>
  <c r="M258" i="9"/>
  <c r="L258" i="9"/>
  <c r="F258" i="9"/>
  <c r="B258" i="9" s="1"/>
  <c r="E258" i="9"/>
  <c r="M257" i="9"/>
  <c r="L257" i="9"/>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L251" i="9"/>
  <c r="F251" i="9"/>
  <c r="E251" i="9"/>
  <c r="M250" i="9"/>
  <c r="L250" i="9"/>
  <c r="F250" i="9"/>
  <c r="B250" i="9" s="1"/>
  <c r="E250" i="9"/>
  <c r="M249" i="9"/>
  <c r="L249" i="9"/>
  <c r="F249" i="9" s="1"/>
  <c r="B249" i="9" s="1"/>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L243" i="9"/>
  <c r="F243" i="9"/>
  <c r="E243" i="9"/>
  <c r="M242" i="9"/>
  <c r="L242" i="9"/>
  <c r="F242" i="9"/>
  <c r="B242" i="9" s="1"/>
  <c r="E242" i="9"/>
  <c r="M241" i="9"/>
  <c r="L241" i="9"/>
  <c r="E241" i="9"/>
  <c r="M240" i="9"/>
  <c r="F240" i="9" s="1"/>
  <c r="L240" i="9"/>
  <c r="E240" i="9"/>
  <c r="B240" i="9"/>
  <c r="M239" i="9"/>
  <c r="L239" i="9"/>
  <c r="E239" i="9"/>
  <c r="M238" i="9"/>
  <c r="F238" i="9" s="1"/>
  <c r="B238" i="9" s="1"/>
  <c r="L238" i="9"/>
  <c r="E238" i="9"/>
  <c r="M237" i="9"/>
  <c r="L237" i="9"/>
  <c r="E237" i="9"/>
  <c r="M236" i="9"/>
  <c r="F236" i="9" s="1"/>
  <c r="B236" i="9" s="1"/>
  <c r="L236" i="9"/>
  <c r="E236" i="9"/>
  <c r="M235" i="9"/>
  <c r="L235" i="9"/>
  <c r="F235" i="9" s="1"/>
  <c r="E235" i="9"/>
  <c r="M234" i="9"/>
  <c r="L234" i="9"/>
  <c r="F234" i="9"/>
  <c r="B234" i="9" s="1"/>
  <c r="E234" i="9"/>
  <c r="M233" i="9"/>
  <c r="L233" i="9"/>
  <c r="E233" i="9"/>
  <c r="M232" i="9"/>
  <c r="F232" i="9" s="1"/>
  <c r="B232" i="9" s="1"/>
  <c r="L232" i="9"/>
  <c r="E232" i="9"/>
  <c r="M231" i="9"/>
  <c r="L231" i="9"/>
  <c r="F231" i="9" s="1"/>
  <c r="E231" i="9"/>
  <c r="M230" i="9"/>
  <c r="F230" i="9" s="1"/>
  <c r="B230" i="9" s="1"/>
  <c r="L230" i="9"/>
  <c r="E230" i="9"/>
  <c r="M229" i="9"/>
  <c r="L229" i="9"/>
  <c r="F229" i="9" s="1"/>
  <c r="E229" i="9"/>
  <c r="M228" i="9"/>
  <c r="F228" i="9" s="1"/>
  <c r="B228" i="9" s="1"/>
  <c r="L228" i="9"/>
  <c r="E228" i="9"/>
  <c r="M227" i="9"/>
  <c r="L227" i="9"/>
  <c r="F227" i="9" s="1"/>
  <c r="E227" i="9"/>
  <c r="M226" i="9"/>
  <c r="L226" i="9"/>
  <c r="F226" i="9"/>
  <c r="B226" i="9" s="1"/>
  <c r="E226" i="9"/>
  <c r="M225" i="9"/>
  <c r="L225" i="9"/>
  <c r="E225" i="9"/>
  <c r="M224" i="9"/>
  <c r="F224" i="9" s="1"/>
  <c r="L224" i="9"/>
  <c r="E224" i="9"/>
  <c r="B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G155" i="9"/>
  <c r="F155" i="9"/>
  <c r="E155" i="9"/>
  <c r="B155" i="9" s="1"/>
  <c r="H154" i="9"/>
  <c r="E154" i="9" s="1"/>
  <c r="B154" i="9" s="1"/>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F145" i="9"/>
  <c r="H144" i="9"/>
  <c r="G144" i="9"/>
  <c r="E144" i="9" s="1"/>
  <c r="B144" i="9" s="1"/>
  <c r="F144" i="9"/>
  <c r="F143" i="9"/>
  <c r="H142" i="9"/>
  <c r="G142" i="9"/>
  <c r="F142" i="9"/>
  <c r="H141" i="9"/>
  <c r="G141" i="9"/>
  <c r="F141" i="9"/>
  <c r="H140" i="9"/>
  <c r="G140" i="9"/>
  <c r="E140" i="9" s="1"/>
  <c r="B140" i="9" s="1"/>
  <c r="F140" i="9"/>
  <c r="H139" i="9"/>
  <c r="E139" i="9" s="1"/>
  <c r="B139" i="9" s="1"/>
  <c r="G139" i="9"/>
  <c r="F139" i="9"/>
  <c r="H138" i="9"/>
  <c r="G138" i="9"/>
  <c r="E138" i="9" s="1"/>
  <c r="B138" i="9" s="1"/>
  <c r="F138" i="9"/>
  <c r="H137" i="9"/>
  <c r="G137" i="9"/>
  <c r="F137" i="9"/>
  <c r="H136" i="9"/>
  <c r="E136" i="9" s="1"/>
  <c r="B136" i="9" s="1"/>
  <c r="G136" i="9"/>
  <c r="F136" i="9"/>
  <c r="H135" i="9"/>
  <c r="E135" i="9" s="1"/>
  <c r="B135" i="9" s="1"/>
  <c r="G135" i="9"/>
  <c r="F135" i="9"/>
  <c r="H134" i="9"/>
  <c r="G134" i="9"/>
  <c r="E134" i="9" s="1"/>
  <c r="B134" i="9" s="1"/>
  <c r="F134" i="9"/>
  <c r="H133" i="9"/>
  <c r="G133" i="9"/>
  <c r="E133" i="9" s="1"/>
  <c r="B133" i="9" s="1"/>
  <c r="F133" i="9"/>
  <c r="H132" i="9"/>
  <c r="E132" i="9" s="1"/>
  <c r="B132" i="9" s="1"/>
  <c r="G132" i="9"/>
  <c r="F132" i="9"/>
  <c r="H131" i="9"/>
  <c r="E131" i="9" s="1"/>
  <c r="B131" i="9" s="1"/>
  <c r="G131" i="9"/>
  <c r="F131" i="9"/>
  <c r="H130" i="9"/>
  <c r="G130" i="9"/>
  <c r="F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E119" i="9" s="1"/>
  <c r="B119" i="9" s="1"/>
  <c r="G119" i="9"/>
  <c r="F119" i="9"/>
  <c r="H118" i="9"/>
  <c r="G118" i="9"/>
  <c r="E118" i="9" s="1"/>
  <c r="B118" i="9" s="1"/>
  <c r="F118" i="9"/>
  <c r="H117" i="9"/>
  <c r="G117" i="9"/>
  <c r="F117" i="9"/>
  <c r="H116" i="9"/>
  <c r="E116" i="9" s="1"/>
  <c r="B116" i="9" s="1"/>
  <c r="G116" i="9"/>
  <c r="F116" i="9"/>
  <c r="H115" i="9"/>
  <c r="E115" i="9" s="1"/>
  <c r="B115" i="9" s="1"/>
  <c r="G115" i="9"/>
  <c r="F115" i="9"/>
  <c r="H114" i="9"/>
  <c r="G114" i="9"/>
  <c r="E114" i="9" s="1"/>
  <c r="B114" i="9" s="1"/>
  <c r="F114" i="9"/>
  <c r="H113" i="9"/>
  <c r="G113" i="9"/>
  <c r="E113" i="9" s="1"/>
  <c r="B113" i="9" s="1"/>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E106" i="9" s="1"/>
  <c r="B106" i="9" s="1"/>
  <c r="F106" i="9"/>
  <c r="H105" i="9"/>
  <c r="G105" i="9"/>
  <c r="E105" i="9" s="1"/>
  <c r="B105" i="9" s="1"/>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E94" i="9" s="1"/>
  <c r="B94" i="9" s="1"/>
  <c r="F94" i="9"/>
  <c r="H93" i="9"/>
  <c r="G93" i="9"/>
  <c r="E93" i="9" s="1"/>
  <c r="B93" i="9" s="1"/>
  <c r="F93" i="9"/>
  <c r="H92" i="9"/>
  <c r="E92" i="9" s="1"/>
  <c r="B92" i="9" s="1"/>
  <c r="G92" i="9"/>
  <c r="F92" i="9"/>
  <c r="H91" i="9"/>
  <c r="E91" i="9" s="1"/>
  <c r="B91" i="9" s="1"/>
  <c r="G91" i="9"/>
  <c r="F91" i="9"/>
  <c r="H90" i="9"/>
  <c r="G90" i="9"/>
  <c r="F90" i="9"/>
  <c r="H89" i="9"/>
  <c r="G89" i="9"/>
  <c r="E89" i="9" s="1"/>
  <c r="B89" i="9" s="1"/>
  <c r="F89" i="9"/>
  <c r="H88" i="9"/>
  <c r="E88" i="9" s="1"/>
  <c r="B88" i="9" s="1"/>
  <c r="G88" i="9"/>
  <c r="F88" i="9"/>
  <c r="H87" i="9"/>
  <c r="E87" i="9" s="1"/>
  <c r="B87" i="9" s="1"/>
  <c r="G87" i="9"/>
  <c r="F87" i="9"/>
  <c r="H86" i="9"/>
  <c r="G86" i="9"/>
  <c r="E86" i="9" s="1"/>
  <c r="B86" i="9" s="1"/>
  <c r="F86" i="9"/>
  <c r="H85" i="9"/>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F78" i="9"/>
  <c r="H77" i="9"/>
  <c r="E77" i="9" s="1"/>
  <c r="B77" i="9" s="1"/>
  <c r="G77" i="9"/>
  <c r="F77" i="9"/>
  <c r="H76" i="9"/>
  <c r="E76" i="9" s="1"/>
  <c r="B76" i="9" s="1"/>
  <c r="G76" i="9"/>
  <c r="F76" i="9"/>
  <c r="H75" i="9"/>
  <c r="G75" i="9"/>
  <c r="F75" i="9"/>
  <c r="H74" i="9"/>
  <c r="G74" i="9"/>
  <c r="E74" i="9" s="1"/>
  <c r="B74" i="9" s="1"/>
  <c r="F74" i="9"/>
  <c r="H73" i="9"/>
  <c r="E73" i="9" s="1"/>
  <c r="B73" i="9" s="1"/>
  <c r="G73" i="9"/>
  <c r="F73" i="9"/>
  <c r="H72" i="9"/>
  <c r="E72" i="9" s="1"/>
  <c r="B72" i="9" s="1"/>
  <c r="G72" i="9"/>
  <c r="F72" i="9"/>
  <c r="H71" i="9"/>
  <c r="G71" i="9"/>
  <c r="F71" i="9"/>
  <c r="H70" i="9"/>
  <c r="G70" i="9"/>
  <c r="E70" i="9" s="1"/>
  <c r="B70" i="9" s="1"/>
  <c r="F70" i="9"/>
  <c r="H69" i="9"/>
  <c r="G69" i="9"/>
  <c r="F69" i="9"/>
  <c r="H68" i="9"/>
  <c r="E68" i="9" s="1"/>
  <c r="B68" i="9" s="1"/>
  <c r="G68" i="9"/>
  <c r="F68" i="9"/>
  <c r="H67" i="9"/>
  <c r="E67" i="9" s="1"/>
  <c r="B67" i="9" s="1"/>
  <c r="G67" i="9"/>
  <c r="F67" i="9"/>
  <c r="H66" i="9"/>
  <c r="G66" i="9"/>
  <c r="E66" i="9" s="1"/>
  <c r="B66" i="9" s="1"/>
  <c r="F66" i="9"/>
  <c r="H65" i="9"/>
  <c r="G65" i="9"/>
  <c r="F65" i="9"/>
  <c r="H64" i="9"/>
  <c r="E64" i="9" s="1"/>
  <c r="B64" i="9" s="1"/>
  <c r="G64" i="9"/>
  <c r="F64" i="9"/>
  <c r="H63" i="9"/>
  <c r="E63" i="9" s="1"/>
  <c r="B63" i="9" s="1"/>
  <c r="G63" i="9"/>
  <c r="F63" i="9"/>
  <c r="H62" i="9"/>
  <c r="E62" i="9" s="1"/>
  <c r="B62" i="9" s="1"/>
  <c r="G62" i="9"/>
  <c r="F62" i="9"/>
  <c r="H61" i="9"/>
  <c r="G61" i="9"/>
  <c r="F61" i="9"/>
  <c r="H60" i="9"/>
  <c r="G60" i="9"/>
  <c r="E60" i="9" s="1"/>
  <c r="B60" i="9" s="1"/>
  <c r="F60" i="9"/>
  <c r="H59" i="9"/>
  <c r="E59" i="9" s="1"/>
  <c r="B59" i="9" s="1"/>
  <c r="G59" i="9"/>
  <c r="F59" i="9"/>
  <c r="H58" i="9"/>
  <c r="G58" i="9"/>
  <c r="F58" i="9"/>
  <c r="E58" i="9"/>
  <c r="B58" i="9" s="1"/>
  <c r="H57" i="9"/>
  <c r="G57" i="9"/>
  <c r="E57" i="9" s="1"/>
  <c r="B57" i="9" s="1"/>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E49" i="9" s="1"/>
  <c r="B49" i="9" s="1"/>
  <c r="F49" i="9"/>
  <c r="H48" i="9"/>
  <c r="G48" i="9"/>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E30" i="9"/>
  <c r="B30" i="9" s="1"/>
  <c r="H29" i="9"/>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E22" i="9"/>
  <c r="B22" i="9" s="1"/>
  <c r="F21" i="9"/>
  <c r="F4" i="9"/>
  <c r="O3" i="9"/>
  <c r="G275" i="9" s="1"/>
  <c r="E275" i="9" s="1"/>
  <c r="I3" i="9"/>
  <c r="H3" i="9"/>
  <c r="G3" i="9"/>
  <c r="D101" i="8"/>
  <c r="D95" i="8"/>
  <c r="D90" i="8"/>
  <c r="D85" i="8"/>
  <c r="C1560" i="1" s="1"/>
  <c r="D80" i="8"/>
  <c r="D75" i="8"/>
  <c r="D70" i="8"/>
  <c r="D65" i="8"/>
  <c r="D60" i="8"/>
  <c r="D55" i="8"/>
  <c r="D50" i="8"/>
  <c r="D44" i="8"/>
  <c r="C1519" i="1" s="1"/>
  <c r="D36" i="8"/>
  <c r="D26" i="8"/>
  <c r="D24" i="8" s="1"/>
  <c r="C1499" i="1" s="1"/>
  <c r="H1499" i="1" s="1"/>
  <c r="D18" i="8"/>
  <c r="D8" i="8"/>
  <c r="D6" i="8" s="1"/>
  <c r="C1481" i="1" s="1"/>
  <c r="E44" i="7"/>
  <c r="I32" i="3" s="1"/>
  <c r="D44" i="7"/>
  <c r="E39" i="7"/>
  <c r="D39" i="7"/>
  <c r="D38" i="7" s="1"/>
  <c r="E38" i="7"/>
  <c r="I31" i="3" s="1"/>
  <c r="E30" i="7"/>
  <c r="D1461" i="1" s="1"/>
  <c r="D30" i="7"/>
  <c r="E23" i="7"/>
  <c r="D23" i="7"/>
  <c r="C1454" i="1" s="1"/>
  <c r="D22" i="7"/>
  <c r="C1453"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E89" i="6" s="1"/>
  <c r="D138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E239" i="5"/>
  <c r="F239" i="5" s="1"/>
  <c r="D239" i="5"/>
  <c r="E238" i="5"/>
  <c r="D1215" i="1" s="1"/>
  <c r="D238" i="5"/>
  <c r="D237"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157" i="1" s="1"/>
  <c r="D180" i="5"/>
  <c r="F179" i="5"/>
  <c r="F178" i="5"/>
  <c r="E177" i="5"/>
  <c r="H308"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1041" i="1" s="1"/>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19" i="1" s="1"/>
  <c r="H619" i="1" s="1"/>
  <c r="D632" i="4"/>
  <c r="F632" i="4" s="1"/>
  <c r="F631" i="4"/>
  <c r="F630" i="4"/>
  <c r="E629" i="4"/>
  <c r="D629" i="4"/>
  <c r="F629" i="4" s="1"/>
  <c r="F628" i="4"/>
  <c r="F627" i="4"/>
  <c r="F626" i="4"/>
  <c r="E626" i="4"/>
  <c r="D626" i="4"/>
  <c r="D625" i="4"/>
  <c r="F625" i="4" s="1"/>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74" i="1" s="1"/>
  <c r="D585" i="4"/>
  <c r="F585" i="4" s="1"/>
  <c r="F584" i="4"/>
  <c r="F583" i="4"/>
  <c r="F582" i="4"/>
  <c r="F581" i="4"/>
  <c r="E581" i="4"/>
  <c r="D581" i="4"/>
  <c r="F579" i="4"/>
  <c r="F578" i="4"/>
  <c r="F577" i="4"/>
  <c r="E577" i="4"/>
  <c r="D577" i="4"/>
  <c r="F576" i="4"/>
  <c r="F575" i="4"/>
  <c r="E574" i="4"/>
  <c r="D574" i="4"/>
  <c r="F574" i="4" s="1"/>
  <c r="F573" i="4"/>
  <c r="F572" i="4"/>
  <c r="F571" i="4"/>
  <c r="E571" i="4"/>
  <c r="D565" i="1" s="1"/>
  <c r="D571" i="4"/>
  <c r="F570" i="4"/>
  <c r="F569" i="4"/>
  <c r="F568" i="4"/>
  <c r="E568" i="4"/>
  <c r="D568" i="4"/>
  <c r="F567" i="4"/>
  <c r="D567" i="4"/>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H537" i="1" s="1"/>
  <c r="D543" i="4"/>
  <c r="F542" i="4"/>
  <c r="F541" i="4"/>
  <c r="F540" i="4"/>
  <c r="F539" i="4"/>
  <c r="E538" i="4"/>
  <c r="D532" i="1" s="1"/>
  <c r="H532" i="1" s="1"/>
  <c r="D538" i="4"/>
  <c r="F538" i="4" s="1"/>
  <c r="F537" i="4"/>
  <c r="F536" i="4"/>
  <c r="E535" i="4"/>
  <c r="D535" i="4"/>
  <c r="F535" i="4" s="1"/>
  <c r="F534" i="4"/>
  <c r="F533" i="4"/>
  <c r="F532" i="4"/>
  <c r="F531" i="4"/>
  <c r="E530" i="4"/>
  <c r="D524" i="1" s="1"/>
  <c r="D530" i="4"/>
  <c r="F530" i="4" s="1"/>
  <c r="F527" i="4"/>
  <c r="F526" i="4"/>
  <c r="E525" i="4"/>
  <c r="D519" i="1" s="1"/>
  <c r="D525" i="4"/>
  <c r="F525" i="4" s="1"/>
  <c r="F524" i="4"/>
  <c r="F523" i="4"/>
  <c r="E522" i="4"/>
  <c r="D516" i="1" s="1"/>
  <c r="D522" i="4"/>
  <c r="F522" i="4" s="1"/>
  <c r="F521" i="4"/>
  <c r="F520" i="4"/>
  <c r="E519" i="4"/>
  <c r="D513" i="1" s="1"/>
  <c r="D519" i="4"/>
  <c r="F519" i="4" s="1"/>
  <c r="F518" i="4"/>
  <c r="F517" i="4"/>
  <c r="F516" i="4"/>
  <c r="E516" i="4"/>
  <c r="E515" i="4" s="1"/>
  <c r="D509" i="1" s="1"/>
  <c r="D516" i="4"/>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F495" i="4"/>
  <c r="E495" i="4"/>
  <c r="D489" i="1" s="1"/>
  <c r="H489" i="1" s="1"/>
  <c r="D495" i="4"/>
  <c r="F494" i="4"/>
  <c r="F493" i="4"/>
  <c r="F492" i="4"/>
  <c r="F491" i="4"/>
  <c r="F490" i="4"/>
  <c r="E490" i="4"/>
  <c r="D484" i="1" s="1"/>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F469" i="4"/>
  <c r="E469" i="4"/>
  <c r="D463" i="1" s="1"/>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D417" i="4"/>
  <c r="E416" i="4"/>
  <c r="D416" i="4"/>
  <c r="D643" i="4" s="1"/>
  <c r="F643" i="4" s="1"/>
  <c r="F411" i="4"/>
  <c r="F410" i="4"/>
  <c r="F409" i="4"/>
  <c r="F406" i="4"/>
  <c r="F405" i="4"/>
  <c r="F404" i="4"/>
  <c r="F403" i="4"/>
  <c r="E402" i="4"/>
  <c r="F402" i="4" s="1"/>
  <c r="D402" i="4"/>
  <c r="F401" i="4"/>
  <c r="F400" i="4"/>
  <c r="E400" i="4"/>
  <c r="D400" i="4"/>
  <c r="F399" i="4"/>
  <c r="F398" i="4"/>
  <c r="F397" i="4"/>
  <c r="E397" i="4"/>
  <c r="E396" i="4" s="1"/>
  <c r="D391" i="1"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59" i="1" s="1"/>
  <c r="H359" i="1" s="1"/>
  <c r="D364" i="4"/>
  <c r="F362" i="4"/>
  <c r="F361" i="4"/>
  <c r="F360" i="4"/>
  <c r="F359" i="4"/>
  <c r="F358" i="4"/>
  <c r="F357" i="4"/>
  <c r="E356" i="4"/>
  <c r="D351" i="1" s="1"/>
  <c r="D356" i="4"/>
  <c r="F355" i="4"/>
  <c r="F354" i="4"/>
  <c r="F353" i="4"/>
  <c r="F352" i="4"/>
  <c r="E352" i="4"/>
  <c r="D352" i="4"/>
  <c r="F349" i="4"/>
  <c r="F348" i="4"/>
  <c r="E348" i="4"/>
  <c r="D348" i="4"/>
  <c r="F347" i="4"/>
  <c r="F346" i="4"/>
  <c r="F345" i="4"/>
  <c r="E345" i="4"/>
  <c r="E344" i="4" s="1"/>
  <c r="D339" i="1" s="1"/>
  <c r="D345" i="4"/>
  <c r="F344" i="4"/>
  <c r="D344" i="4"/>
  <c r="F343" i="4"/>
  <c r="F342" i="4"/>
  <c r="F341" i="4"/>
  <c r="F340" i="4"/>
  <c r="E339" i="4"/>
  <c r="D334" i="1" s="1"/>
  <c r="H334" i="1" s="1"/>
  <c r="D339" i="4"/>
  <c r="F339" i="4" s="1"/>
  <c r="F338" i="4"/>
  <c r="F337" i="4"/>
  <c r="F336"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E299" i="4" s="1"/>
  <c r="D294" i="1"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D249"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34" i="4"/>
  <c r="D133" i="4"/>
  <c r="F132" i="4"/>
  <c r="F131" i="4"/>
  <c r="F130" i="4"/>
  <c r="F129" i="4"/>
  <c r="E128" i="4"/>
  <c r="F128" i="4" s="1"/>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6" i="4"/>
  <c r="F75" i="4"/>
  <c r="E74" i="4"/>
  <c r="D74" i="4"/>
  <c r="F74" i="4" s="1"/>
  <c r="F73" i="4"/>
  <c r="F72" i="4"/>
  <c r="E71" i="4"/>
  <c r="D71" i="4"/>
  <c r="F71" i="4" s="1"/>
  <c r="F70" i="4"/>
  <c r="F69" i="4"/>
  <c r="E68" i="4"/>
  <c r="D68" i="4"/>
  <c r="F67" i="4"/>
  <c r="F66" i="4"/>
  <c r="F65" i="4"/>
  <c r="E65" i="4"/>
  <c r="D61" i="1" s="1"/>
  <c r="D65" i="4"/>
  <c r="F64" i="4"/>
  <c r="F63" i="4"/>
  <c r="E62" i="4"/>
  <c r="D62" i="4"/>
  <c r="F61" i="4"/>
  <c r="F60" i="4"/>
  <c r="E59" i="4"/>
  <c r="D59" i="4"/>
  <c r="D50" i="4" s="1"/>
  <c r="F58" i="4"/>
  <c r="F57" i="4"/>
  <c r="F56" i="4"/>
  <c r="F55" i="4"/>
  <c r="E54" i="4"/>
  <c r="D54" i="4"/>
  <c r="F53" i="4"/>
  <c r="F52" i="4"/>
  <c r="E51" i="4"/>
  <c r="F51" i="4" s="1"/>
  <c r="D51" i="4"/>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H32" i="3"/>
  <c r="G32" i="3"/>
  <c r="B32" i="3"/>
  <c r="H31" i="3"/>
  <c r="G31" i="3"/>
  <c r="B31" i="3"/>
  <c r="G30" i="3"/>
  <c r="B30" i="3"/>
  <c r="G29" i="3"/>
  <c r="B29" i="3"/>
  <c r="G28" i="3"/>
  <c r="B28" i="3"/>
  <c r="I27" i="3"/>
  <c r="H27"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C1576" i="1"/>
  <c r="G1576" i="1" s="1"/>
  <c r="G1575" i="1"/>
  <c r="C1575" i="1"/>
  <c r="H1575" i="1" s="1"/>
  <c r="C1574" i="1"/>
  <c r="H1573" i="1"/>
  <c r="G1573" i="1"/>
  <c r="C1573" i="1"/>
  <c r="H1572" i="1"/>
  <c r="G1572" i="1"/>
  <c r="C1572" i="1"/>
  <c r="G1571" i="1"/>
  <c r="C1571" i="1"/>
  <c r="H1571" i="1" s="1"/>
  <c r="C1570" i="1"/>
  <c r="H1569" i="1"/>
  <c r="G1569" i="1"/>
  <c r="C1569" i="1"/>
  <c r="H1568" i="1"/>
  <c r="G1568" i="1"/>
  <c r="C1568" i="1"/>
  <c r="C1567" i="1"/>
  <c r="H1567" i="1" s="1"/>
  <c r="C1566" i="1"/>
  <c r="H1565" i="1"/>
  <c r="C1565" i="1"/>
  <c r="G1565" i="1" s="1"/>
  <c r="H1564" i="1"/>
  <c r="G1564" i="1"/>
  <c r="C1564" i="1"/>
  <c r="G1563" i="1"/>
  <c r="C1563" i="1"/>
  <c r="H1563" i="1" s="1"/>
  <c r="C1562" i="1"/>
  <c r="G1561" i="1"/>
  <c r="C1561" i="1"/>
  <c r="H1561" i="1" s="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C1536" i="1"/>
  <c r="H1536" i="1" s="1"/>
  <c r="C1535" i="1"/>
  <c r="H1535" i="1" s="1"/>
  <c r="C1534" i="1"/>
  <c r="H1533" i="1"/>
  <c r="C1533" i="1"/>
  <c r="G1533" i="1" s="1"/>
  <c r="H1532" i="1"/>
  <c r="G1532" i="1"/>
  <c r="C1532" i="1"/>
  <c r="C1531" i="1"/>
  <c r="H1531" i="1" s="1"/>
  <c r="C1530" i="1"/>
  <c r="H1529" i="1"/>
  <c r="G1529" i="1"/>
  <c r="C1529" i="1"/>
  <c r="H1528" i="1"/>
  <c r="G1528" i="1"/>
  <c r="C1528" i="1"/>
  <c r="C1527" i="1"/>
  <c r="H1527" i="1" s="1"/>
  <c r="C1526" i="1"/>
  <c r="C1525" i="1"/>
  <c r="H1525" i="1" s="1"/>
  <c r="G1523" i="1"/>
  <c r="C1523" i="1"/>
  <c r="H1523" i="1" s="1"/>
  <c r="C1522" i="1"/>
  <c r="H1521" i="1"/>
  <c r="C1521" i="1"/>
  <c r="G1521" i="1" s="1"/>
  <c r="C1520" i="1"/>
  <c r="H1520" i="1" s="1"/>
  <c r="H1516" i="1"/>
  <c r="G1516" i="1"/>
  <c r="C1516" i="1"/>
  <c r="G1515" i="1"/>
  <c r="C1515" i="1"/>
  <c r="H1515" i="1" s="1"/>
  <c r="C1514" i="1"/>
  <c r="H1513" i="1"/>
  <c r="G1513" i="1"/>
  <c r="C1513" i="1"/>
  <c r="H1512" i="1"/>
  <c r="G1512" i="1"/>
  <c r="C1512" i="1"/>
  <c r="G1511" i="1"/>
  <c r="C1511" i="1"/>
  <c r="H1511" i="1" s="1"/>
  <c r="C1510" i="1"/>
  <c r="H1509" i="1"/>
  <c r="G1509" i="1"/>
  <c r="C1509" i="1"/>
  <c r="C1508" i="1"/>
  <c r="H1508" i="1" s="1"/>
  <c r="G1507" i="1"/>
  <c r="C1507" i="1"/>
  <c r="H1507" i="1" s="1"/>
  <c r="C1506" i="1"/>
  <c r="H1505" i="1"/>
  <c r="G1505" i="1"/>
  <c r="C1505" i="1"/>
  <c r="H1504" i="1"/>
  <c r="G1504" i="1"/>
  <c r="C1504" i="1"/>
  <c r="C1503" i="1"/>
  <c r="H1503" i="1" s="1"/>
  <c r="C1502" i="1"/>
  <c r="C1501" i="1"/>
  <c r="H1501" i="1" s="1"/>
  <c r="C1500" i="1"/>
  <c r="H1500" i="1" s="1"/>
  <c r="C1498" i="1"/>
  <c r="H1497" i="1"/>
  <c r="G1497" i="1"/>
  <c r="C1497" i="1"/>
  <c r="H1496" i="1"/>
  <c r="G1496" i="1"/>
  <c r="C1496" i="1"/>
  <c r="G1495" i="1"/>
  <c r="C1495" i="1"/>
  <c r="H1495" i="1" s="1"/>
  <c r="C1494" i="1"/>
  <c r="H1493" i="1"/>
  <c r="G1493" i="1"/>
  <c r="C1493" i="1"/>
  <c r="H1492" i="1"/>
  <c r="C1492" i="1"/>
  <c r="G1492" i="1" s="1"/>
  <c r="C1491" i="1"/>
  <c r="H1491" i="1" s="1"/>
  <c r="C1490" i="1"/>
  <c r="H1489" i="1"/>
  <c r="G1489" i="1"/>
  <c r="C1489" i="1"/>
  <c r="H1488" i="1"/>
  <c r="G1488" i="1"/>
  <c r="C1488" i="1"/>
  <c r="G1487" i="1"/>
  <c r="C1487" i="1"/>
  <c r="H1487" i="1" s="1"/>
  <c r="C1486" i="1"/>
  <c r="C1485" i="1"/>
  <c r="H1485" i="1" s="1"/>
  <c r="C1484" i="1"/>
  <c r="H1484" i="1" s="1"/>
  <c r="C1483" i="1"/>
  <c r="H1483" i="1" s="1"/>
  <c r="C1482" i="1"/>
  <c r="H1480" i="1"/>
  <c r="G1480" i="1"/>
  <c r="C1480" i="1"/>
  <c r="D1479" i="1"/>
  <c r="C1479" i="1"/>
  <c r="G1478" i="1"/>
  <c r="I1478" i="1" s="1"/>
  <c r="D1478" i="1"/>
  <c r="J1478" i="1" s="1"/>
  <c r="C1478" i="1"/>
  <c r="H1478" i="1" s="1"/>
  <c r="D1477" i="1"/>
  <c r="C1477" i="1"/>
  <c r="G1476" i="1"/>
  <c r="D1476" i="1"/>
  <c r="J1476" i="1" s="1"/>
  <c r="C1476" i="1"/>
  <c r="H1476" i="1" s="1"/>
  <c r="D1475" i="1"/>
  <c r="G1475" i="1" s="1"/>
  <c r="C1475" i="1"/>
  <c r="D1474" i="1"/>
  <c r="C1474" i="1"/>
  <c r="J1473" i="1"/>
  <c r="G1473" i="1"/>
  <c r="I1473" i="1" s="1"/>
  <c r="D1473" i="1"/>
  <c r="C1473" i="1"/>
  <c r="H1473" i="1" s="1"/>
  <c r="H1472" i="1"/>
  <c r="D1472" i="1"/>
  <c r="C1472" i="1"/>
  <c r="J1471" i="1"/>
  <c r="G1471" i="1"/>
  <c r="I1471" i="1" s="1"/>
  <c r="D1471" i="1"/>
  <c r="C1471" i="1"/>
  <c r="H1471" i="1" s="1"/>
  <c r="G1470" i="1"/>
  <c r="D1470" i="1"/>
  <c r="C1470" i="1"/>
  <c r="D1469" i="1"/>
  <c r="G1469" i="1" s="1"/>
  <c r="C1469" i="1"/>
  <c r="D1468" i="1"/>
  <c r="C1468" i="1"/>
  <c r="H1468" i="1" s="1"/>
  <c r="D1467" i="1"/>
  <c r="C1467" i="1"/>
  <c r="D1466" i="1"/>
  <c r="C1466" i="1"/>
  <c r="H1466" i="1" s="1"/>
  <c r="D1465" i="1"/>
  <c r="C1465" i="1"/>
  <c r="D1464" i="1"/>
  <c r="C1464" i="1"/>
  <c r="H1464" i="1" s="1"/>
  <c r="D1463" i="1"/>
  <c r="C1463" i="1"/>
  <c r="D1462" i="1"/>
  <c r="C1462" i="1"/>
  <c r="H1462" i="1" s="1"/>
  <c r="C1461" i="1"/>
  <c r="J1460" i="1"/>
  <c r="D1460" i="1"/>
  <c r="G1460" i="1" s="1"/>
  <c r="I1460" i="1" s="1"/>
  <c r="C1460" i="1"/>
  <c r="H1460" i="1" s="1"/>
  <c r="D1459" i="1"/>
  <c r="C1459" i="1"/>
  <c r="J1458" i="1"/>
  <c r="D1458" i="1"/>
  <c r="G1458" i="1" s="1"/>
  <c r="C1458" i="1"/>
  <c r="H1458" i="1" s="1"/>
  <c r="D1457" i="1"/>
  <c r="C1457" i="1"/>
  <c r="D1456" i="1"/>
  <c r="G1456" i="1" s="1"/>
  <c r="C1456" i="1"/>
  <c r="D1455" i="1"/>
  <c r="C1455" i="1"/>
  <c r="D1454" i="1"/>
  <c r="G1452" i="1"/>
  <c r="D1452" i="1"/>
  <c r="J1452" i="1" s="1"/>
  <c r="C1452" i="1"/>
  <c r="H1451" i="1"/>
  <c r="D1451" i="1"/>
  <c r="C1451" i="1"/>
  <c r="G1450" i="1"/>
  <c r="D1450" i="1"/>
  <c r="J1450" i="1" s="1"/>
  <c r="C1450" i="1"/>
  <c r="H1449" i="1"/>
  <c r="D1449" i="1"/>
  <c r="C1449" i="1"/>
  <c r="G1448" i="1"/>
  <c r="D1448" i="1"/>
  <c r="J1448" i="1" s="1"/>
  <c r="C1448" i="1"/>
  <c r="H1447" i="1"/>
  <c r="D1447" i="1"/>
  <c r="C1447" i="1"/>
  <c r="G1446" i="1"/>
  <c r="D1446" i="1"/>
  <c r="J1446" i="1" s="1"/>
  <c r="C1446" i="1"/>
  <c r="H1445" i="1"/>
  <c r="G1445" i="1"/>
  <c r="D1445" i="1"/>
  <c r="C1445" i="1"/>
  <c r="J1445" i="1" s="1"/>
  <c r="D1444" i="1"/>
  <c r="C1444" i="1"/>
  <c r="J1444" i="1" s="1"/>
  <c r="H1443" i="1"/>
  <c r="G1443" i="1"/>
  <c r="I1443" i="1" s="1"/>
  <c r="D1443" i="1"/>
  <c r="J1443" i="1" s="1"/>
  <c r="C1443" i="1"/>
  <c r="D1442" i="1"/>
  <c r="J1442" i="1" s="1"/>
  <c r="C1442" i="1"/>
  <c r="H1441" i="1"/>
  <c r="G1441" i="1"/>
  <c r="I1441" i="1" s="1"/>
  <c r="D1441" i="1"/>
  <c r="J1441" i="1" s="1"/>
  <c r="C1441" i="1"/>
  <c r="D1440" i="1"/>
  <c r="J1440" i="1" s="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D1395" i="1"/>
  <c r="H1395" i="1" s="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G1298" i="1"/>
  <c r="D1298" i="1"/>
  <c r="H1298" i="1" s="1"/>
  <c r="C1298" i="1"/>
  <c r="H1297" i="1"/>
  <c r="G1297" i="1"/>
  <c r="D1297" i="1"/>
  <c r="C1297" i="1"/>
  <c r="G1296" i="1"/>
  <c r="D1296" i="1"/>
  <c r="H1296" i="1" s="1"/>
  <c r="C1296" i="1"/>
  <c r="H1295" i="1"/>
  <c r="G1295" i="1"/>
  <c r="D1295" i="1"/>
  <c r="C1295" i="1"/>
  <c r="H1294" i="1"/>
  <c r="G1294" i="1"/>
  <c r="D1294" i="1"/>
  <c r="C1294" i="1"/>
  <c r="H1293" i="1"/>
  <c r="G1293" i="1"/>
  <c r="D1293" i="1"/>
  <c r="C1293" i="1"/>
  <c r="D1292" i="1"/>
  <c r="H1292" i="1" s="1"/>
  <c r="C1292" i="1"/>
  <c r="D1291" i="1"/>
  <c r="H1291" i="1" s="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G1282" i="1"/>
  <c r="D1282" i="1"/>
  <c r="H1282" i="1" s="1"/>
  <c r="C1282" i="1"/>
  <c r="G1281" i="1"/>
  <c r="D1281" i="1"/>
  <c r="H1281" i="1" s="1"/>
  <c r="C1281" i="1"/>
  <c r="G1280" i="1"/>
  <c r="D1280" i="1"/>
  <c r="H1280" i="1" s="1"/>
  <c r="C1280" i="1"/>
  <c r="G1279" i="1"/>
  <c r="D1279" i="1"/>
  <c r="H1279" i="1" s="1"/>
  <c r="C1279" i="1"/>
  <c r="H1278" i="1"/>
  <c r="G1278" i="1"/>
  <c r="D1278" i="1"/>
  <c r="C1278" i="1"/>
  <c r="H1277" i="1"/>
  <c r="D1277" i="1"/>
  <c r="G1277" i="1" s="1"/>
  <c r="C1277" i="1"/>
  <c r="H1276" i="1"/>
  <c r="D1276" i="1"/>
  <c r="G1276" i="1" s="1"/>
  <c r="C1276" i="1"/>
  <c r="H1275" i="1"/>
  <c r="G1275" i="1"/>
  <c r="D1275" i="1"/>
  <c r="C1275" i="1"/>
  <c r="H1274" i="1"/>
  <c r="D1274" i="1"/>
  <c r="G1274" i="1" s="1"/>
  <c r="C1274" i="1"/>
  <c r="H1273" i="1"/>
  <c r="G1273" i="1"/>
  <c r="D1273" i="1"/>
  <c r="C1273" i="1"/>
  <c r="D1272" i="1"/>
  <c r="G1272" i="1" s="1"/>
  <c r="C1272" i="1"/>
  <c r="D1271" i="1"/>
  <c r="H1271" i="1" s="1"/>
  <c r="C1271" i="1"/>
  <c r="H1270" i="1"/>
  <c r="G1270" i="1"/>
  <c r="D1270" i="1"/>
  <c r="C1270" i="1"/>
  <c r="G1269" i="1"/>
  <c r="D1269" i="1"/>
  <c r="H1269" i="1" s="1"/>
  <c r="C1269" i="1"/>
  <c r="H1268" i="1"/>
  <c r="D1268" i="1"/>
  <c r="G1268" i="1" s="1"/>
  <c r="C1268" i="1"/>
  <c r="G1267" i="1"/>
  <c r="D1267" i="1"/>
  <c r="H1267" i="1" s="1"/>
  <c r="C1267" i="1"/>
  <c r="H1266" i="1"/>
  <c r="G1266" i="1"/>
  <c r="D1266" i="1"/>
  <c r="C1266" i="1"/>
  <c r="H1265" i="1"/>
  <c r="G1265" i="1"/>
  <c r="D1265" i="1"/>
  <c r="C1265" i="1"/>
  <c r="G1264" i="1"/>
  <c r="D1264" i="1"/>
  <c r="H1264" i="1" s="1"/>
  <c r="C1264" i="1"/>
  <c r="G1263" i="1"/>
  <c r="D1263" i="1"/>
  <c r="H1263" i="1" s="1"/>
  <c r="C1263" i="1"/>
  <c r="H1262" i="1"/>
  <c r="G1262" i="1"/>
  <c r="D1262" i="1"/>
  <c r="C1262" i="1"/>
  <c r="H1261" i="1"/>
  <c r="D1261" i="1"/>
  <c r="G1261" i="1" s="1"/>
  <c r="C1261" i="1"/>
  <c r="H1260" i="1"/>
  <c r="G1260" i="1"/>
  <c r="D1260" i="1"/>
  <c r="C1260" i="1"/>
  <c r="G1259" i="1"/>
  <c r="D1259" i="1"/>
  <c r="H1259" i="1" s="1"/>
  <c r="C1259" i="1"/>
  <c r="H1258" i="1"/>
  <c r="G1258" i="1"/>
  <c r="D1258" i="1"/>
  <c r="C1258" i="1"/>
  <c r="H1257" i="1"/>
  <c r="D1257" i="1"/>
  <c r="G1257" i="1" s="1"/>
  <c r="C1257" i="1"/>
  <c r="G1256" i="1"/>
  <c r="D1256" i="1"/>
  <c r="H1256" i="1" s="1"/>
  <c r="C1256" i="1"/>
  <c r="H1255" i="1"/>
  <c r="G1255" i="1"/>
  <c r="D1255" i="1"/>
  <c r="C1255" i="1"/>
  <c r="H1254" i="1"/>
  <c r="G1254" i="1"/>
  <c r="D1254" i="1"/>
  <c r="C1254" i="1"/>
  <c r="H1253" i="1"/>
  <c r="G1253" i="1"/>
  <c r="D1253" i="1"/>
  <c r="C1253" i="1"/>
  <c r="H1252" i="1"/>
  <c r="D1252" i="1"/>
  <c r="G1252" i="1" s="1"/>
  <c r="C1252" i="1"/>
  <c r="H1251" i="1"/>
  <c r="G1251" i="1"/>
  <c r="D1251" i="1"/>
  <c r="C1251" i="1"/>
  <c r="H1250" i="1"/>
  <c r="G1250" i="1"/>
  <c r="D1250" i="1"/>
  <c r="C1250" i="1"/>
  <c r="G1249" i="1"/>
  <c r="D1249" i="1"/>
  <c r="H1249" i="1" s="1"/>
  <c r="C1249" i="1"/>
  <c r="G1248" i="1"/>
  <c r="D1248" i="1"/>
  <c r="H1248" i="1" s="1"/>
  <c r="C1248" i="1"/>
  <c r="G1247" i="1"/>
  <c r="D1247" i="1"/>
  <c r="H1247" i="1" s="1"/>
  <c r="C1247" i="1"/>
  <c r="H1246" i="1"/>
  <c r="D1246" i="1"/>
  <c r="G1246" i="1" s="1"/>
  <c r="C1246" i="1"/>
  <c r="H1245" i="1"/>
  <c r="G1245" i="1"/>
  <c r="D1245" i="1"/>
  <c r="C1245" i="1"/>
  <c r="G1244" i="1"/>
  <c r="D1244" i="1"/>
  <c r="H1244" i="1" s="1"/>
  <c r="C1244" i="1"/>
  <c r="H1243" i="1"/>
  <c r="G1243" i="1"/>
  <c r="D1243" i="1"/>
  <c r="C1243" i="1"/>
  <c r="H1242" i="1"/>
  <c r="G1242" i="1"/>
  <c r="D1242" i="1"/>
  <c r="C1242" i="1"/>
  <c r="D1241" i="1"/>
  <c r="H1241" i="1" s="1"/>
  <c r="C1241" i="1"/>
  <c r="H1240" i="1"/>
  <c r="G1240" i="1"/>
  <c r="D1240" i="1"/>
  <c r="C1240" i="1"/>
  <c r="D1239" i="1"/>
  <c r="H1239" i="1" s="1"/>
  <c r="C1239" i="1"/>
  <c r="D1238" i="1"/>
  <c r="H1238" i="1" s="1"/>
  <c r="C1238" i="1"/>
  <c r="H1237" i="1"/>
  <c r="G1237" i="1"/>
  <c r="D1237" i="1"/>
  <c r="C1237" i="1"/>
  <c r="H1236" i="1"/>
  <c r="G1236" i="1"/>
  <c r="D1236" i="1"/>
  <c r="C1236" i="1"/>
  <c r="H1235" i="1"/>
  <c r="G1235" i="1"/>
  <c r="C1235" i="1"/>
  <c r="D1234" i="1"/>
  <c r="H1234" i="1" s="1"/>
  <c r="C1234" i="1"/>
  <c r="D1233" i="1"/>
  <c r="H1233" i="1" s="1"/>
  <c r="C1233" i="1"/>
  <c r="D1232" i="1"/>
  <c r="H1232" i="1" s="1"/>
  <c r="C1232" i="1"/>
  <c r="D1231" i="1"/>
  <c r="H1231" i="1" s="1"/>
  <c r="C1231" i="1"/>
  <c r="D1230" i="1"/>
  <c r="H1230" i="1" s="1"/>
  <c r="C1230" i="1"/>
  <c r="D1229" i="1"/>
  <c r="H1229" i="1" s="1"/>
  <c r="C1229" i="1"/>
  <c r="H1228" i="1"/>
  <c r="D1228" i="1"/>
  <c r="G1228" i="1" s="1"/>
  <c r="C1228" i="1"/>
  <c r="C1227" i="1"/>
  <c r="H1226" i="1"/>
  <c r="G1226" i="1"/>
  <c r="D1226" i="1"/>
  <c r="C1226" i="1"/>
  <c r="H1225" i="1"/>
  <c r="G1225" i="1"/>
  <c r="D1225" i="1"/>
  <c r="C1225" i="1"/>
  <c r="H1224" i="1"/>
  <c r="G1224" i="1"/>
  <c r="D1224" i="1"/>
  <c r="C1224" i="1"/>
  <c r="D1223" i="1"/>
  <c r="H1223" i="1" s="1"/>
  <c r="C1223" i="1"/>
  <c r="C1222" i="1"/>
  <c r="G1221" i="1"/>
  <c r="D1221" i="1"/>
  <c r="H1221" i="1" s="1"/>
  <c r="C1221" i="1"/>
  <c r="G1220" i="1"/>
  <c r="D1220" i="1"/>
  <c r="H1220" i="1" s="1"/>
  <c r="C1220" i="1"/>
  <c r="G1219" i="1"/>
  <c r="D1219" i="1"/>
  <c r="H1219" i="1" s="1"/>
  <c r="C1219" i="1"/>
  <c r="G1218" i="1"/>
  <c r="D1218" i="1"/>
  <c r="H1218" i="1" s="1"/>
  <c r="C1218" i="1"/>
  <c r="D1217" i="1"/>
  <c r="H1217" i="1" s="1"/>
  <c r="C1217" i="1"/>
  <c r="D1216" i="1"/>
  <c r="H1216" i="1" s="1"/>
  <c r="C1216" i="1"/>
  <c r="C1215" i="1"/>
  <c r="C1214" i="1"/>
  <c r="G1213" i="1"/>
  <c r="D1213" i="1"/>
  <c r="H1213" i="1" s="1"/>
  <c r="C1213" i="1"/>
  <c r="D1212" i="1"/>
  <c r="H1212" i="1" s="1"/>
  <c r="C1212" i="1"/>
  <c r="D1211" i="1"/>
  <c r="H1211" i="1" s="1"/>
  <c r="C1211" i="1"/>
  <c r="G1210" i="1"/>
  <c r="D1210" i="1"/>
  <c r="H1210" i="1" s="1"/>
  <c r="C1210" i="1"/>
  <c r="G1209" i="1"/>
  <c r="D1209" i="1"/>
  <c r="H1209" i="1" s="1"/>
  <c r="C1209" i="1"/>
  <c r="D1208" i="1"/>
  <c r="H1208" i="1" s="1"/>
  <c r="C1208" i="1"/>
  <c r="G1207" i="1"/>
  <c r="D1207" i="1"/>
  <c r="H1207" i="1" s="1"/>
  <c r="C1207" i="1"/>
  <c r="D1206" i="1"/>
  <c r="H1206" i="1" s="1"/>
  <c r="C1206" i="1"/>
  <c r="G1205" i="1"/>
  <c r="D1205" i="1"/>
  <c r="H1205" i="1" s="1"/>
  <c r="C1205" i="1"/>
  <c r="D1204" i="1"/>
  <c r="H1204" i="1" s="1"/>
  <c r="C1204" i="1"/>
  <c r="D1203" i="1"/>
  <c r="H1203" i="1" s="1"/>
  <c r="C1203" i="1"/>
  <c r="D1202" i="1"/>
  <c r="H1202" i="1" s="1"/>
  <c r="C1202" i="1"/>
  <c r="C1201" i="1"/>
  <c r="D1200" i="1"/>
  <c r="H1200" i="1" s="1"/>
  <c r="C1200" i="1"/>
  <c r="G1199" i="1"/>
  <c r="D1199" i="1"/>
  <c r="H1199" i="1" s="1"/>
  <c r="C1199" i="1"/>
  <c r="D1198" i="1"/>
  <c r="H1198" i="1" s="1"/>
  <c r="C1198" i="1"/>
  <c r="G1197" i="1"/>
  <c r="D1197" i="1"/>
  <c r="H1197" i="1" s="1"/>
  <c r="C1197" i="1"/>
  <c r="D1196" i="1"/>
  <c r="H1196" i="1" s="1"/>
  <c r="C1196" i="1"/>
  <c r="D1195" i="1"/>
  <c r="H1195" i="1" s="1"/>
  <c r="C1195" i="1"/>
  <c r="G1194" i="1"/>
  <c r="D1194" i="1"/>
  <c r="H1194" i="1" s="1"/>
  <c r="C1194" i="1"/>
  <c r="G1193" i="1"/>
  <c r="D1193" i="1"/>
  <c r="H1193" i="1" s="1"/>
  <c r="C1193" i="1"/>
  <c r="G1192" i="1"/>
  <c r="D1192" i="1"/>
  <c r="H1192" i="1" s="1"/>
  <c r="C1192" i="1"/>
  <c r="D1191" i="1"/>
  <c r="H1191" i="1" s="1"/>
  <c r="C1191" i="1"/>
  <c r="D1190" i="1"/>
  <c r="H1190" i="1" s="1"/>
  <c r="C1190" i="1"/>
  <c r="D1189" i="1"/>
  <c r="H1189" i="1" s="1"/>
  <c r="C1189" i="1"/>
  <c r="D1188" i="1"/>
  <c r="H1188" i="1" s="1"/>
  <c r="C1188" i="1"/>
  <c r="D1187" i="1"/>
  <c r="H1187" i="1" s="1"/>
  <c r="C1187" i="1"/>
  <c r="G1186" i="1"/>
  <c r="D1186" i="1"/>
  <c r="H1186" i="1" s="1"/>
  <c r="C1186" i="1"/>
  <c r="D1185" i="1"/>
  <c r="H1185" i="1" s="1"/>
  <c r="C1185" i="1"/>
  <c r="C1184" i="1"/>
  <c r="D1182" i="1"/>
  <c r="G1182" i="1" s="1"/>
  <c r="C1182" i="1"/>
  <c r="H1181" i="1"/>
  <c r="D1181" i="1"/>
  <c r="G1181" i="1" s="1"/>
  <c r="C1181" i="1"/>
  <c r="D1180" i="1"/>
  <c r="G1180" i="1" s="1"/>
  <c r="C1180" i="1"/>
  <c r="D1179" i="1"/>
  <c r="C1179" i="1"/>
  <c r="H1178" i="1"/>
  <c r="D1178" i="1"/>
  <c r="G1178" i="1" s="1"/>
  <c r="C1178" i="1"/>
  <c r="D1177" i="1"/>
  <c r="G1177" i="1" s="1"/>
  <c r="C1177" i="1"/>
  <c r="D1176" i="1"/>
  <c r="G1176" i="1" s="1"/>
  <c r="C1176" i="1"/>
  <c r="C1175" i="1"/>
  <c r="D1174" i="1"/>
  <c r="G1174" i="1" s="1"/>
  <c r="C1174" i="1"/>
  <c r="D1173" i="1"/>
  <c r="G1173" i="1" s="1"/>
  <c r="C1173" i="1"/>
  <c r="D1172" i="1"/>
  <c r="G1172" i="1" s="1"/>
  <c r="C1172" i="1"/>
  <c r="D1171" i="1"/>
  <c r="C1171" i="1"/>
  <c r="D1170" i="1"/>
  <c r="G1170" i="1" s="1"/>
  <c r="C1170" i="1"/>
  <c r="D1169" i="1"/>
  <c r="G1169" i="1" s="1"/>
  <c r="C1169" i="1"/>
  <c r="C1168" i="1"/>
  <c r="C1167" i="1"/>
  <c r="H1166" i="1"/>
  <c r="D1166" i="1"/>
  <c r="G1166" i="1" s="1"/>
  <c r="C1166" i="1"/>
  <c r="D1165" i="1"/>
  <c r="G1165" i="1" s="1"/>
  <c r="C1165" i="1"/>
  <c r="H1164" i="1"/>
  <c r="D1164" i="1"/>
  <c r="G1164" i="1" s="1"/>
  <c r="C1164" i="1"/>
  <c r="D1163" i="1"/>
  <c r="C1163" i="1"/>
  <c r="H1162" i="1"/>
  <c r="D1162" i="1"/>
  <c r="G1162" i="1" s="1"/>
  <c r="C1162" i="1"/>
  <c r="H1161" i="1"/>
  <c r="D1161" i="1"/>
  <c r="G1161" i="1" s="1"/>
  <c r="C1161" i="1"/>
  <c r="D1160" i="1"/>
  <c r="G1160" i="1" s="1"/>
  <c r="C1160" i="1"/>
  <c r="D1159" i="1"/>
  <c r="C1159" i="1"/>
  <c r="H1158" i="1"/>
  <c r="D1158" i="1"/>
  <c r="G1158" i="1" s="1"/>
  <c r="C1158" i="1"/>
  <c r="C1157" i="1"/>
  <c r="H1156" i="1"/>
  <c r="D1156" i="1"/>
  <c r="G1156" i="1" s="1"/>
  <c r="C1156" i="1"/>
  <c r="D1155" i="1"/>
  <c r="C1155" i="1"/>
  <c r="G1151" i="1"/>
  <c r="D1151" i="1"/>
  <c r="H1151" i="1" s="1"/>
  <c r="C1151" i="1"/>
  <c r="D1150" i="1"/>
  <c r="H1150" i="1" s="1"/>
  <c r="C1150" i="1"/>
  <c r="G1149" i="1"/>
  <c r="D1149" i="1"/>
  <c r="H1149" i="1" s="1"/>
  <c r="C1149"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D1142" i="1"/>
  <c r="H1142" i="1" s="1"/>
  <c r="C1142" i="1"/>
  <c r="D1141" i="1"/>
  <c r="H1141" i="1" s="1"/>
  <c r="C1141" i="1"/>
  <c r="G1140" i="1"/>
  <c r="D1140" i="1"/>
  <c r="H1140" i="1" s="1"/>
  <c r="C1140" i="1"/>
  <c r="G1139" i="1"/>
  <c r="D1139" i="1"/>
  <c r="H1139" i="1" s="1"/>
  <c r="C1139"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D1124" i="1"/>
  <c r="H1124" i="1" s="1"/>
  <c r="C1124" i="1"/>
  <c r="G1123" i="1"/>
  <c r="D1123" i="1"/>
  <c r="H1123" i="1" s="1"/>
  <c r="C1123" i="1"/>
  <c r="G1122" i="1"/>
  <c r="D1122" i="1"/>
  <c r="H1122" i="1" s="1"/>
  <c r="C1122" i="1"/>
  <c r="G1121" i="1"/>
  <c r="D1121" i="1"/>
  <c r="H1121" i="1" s="1"/>
  <c r="C1121" i="1"/>
  <c r="G1120" i="1"/>
  <c r="D1120" i="1"/>
  <c r="H1120" i="1" s="1"/>
  <c r="C1120" i="1"/>
  <c r="D1119" i="1"/>
  <c r="C1119" i="1"/>
  <c r="G1118" i="1"/>
  <c r="D1118" i="1"/>
  <c r="H1118" i="1" s="1"/>
  <c r="C1118" i="1"/>
  <c r="G1117" i="1"/>
  <c r="D1117" i="1"/>
  <c r="H1117" i="1" s="1"/>
  <c r="C1117" i="1"/>
  <c r="G1116" i="1"/>
  <c r="D1116" i="1"/>
  <c r="H1116" i="1" s="1"/>
  <c r="C1116" i="1"/>
  <c r="D1115" i="1"/>
  <c r="C1115" i="1"/>
  <c r="G1114" i="1"/>
  <c r="D1114" i="1"/>
  <c r="H1114" i="1" s="1"/>
  <c r="C1114" i="1"/>
  <c r="G1113" i="1"/>
  <c r="D1113" i="1"/>
  <c r="H1113" i="1" s="1"/>
  <c r="C1113" i="1"/>
  <c r="G1112" i="1"/>
  <c r="D1112" i="1"/>
  <c r="H1112" i="1" s="1"/>
  <c r="C1112" i="1"/>
  <c r="D1111" i="1"/>
  <c r="C1111" i="1"/>
  <c r="G1110" i="1"/>
  <c r="D1110" i="1"/>
  <c r="H1110" i="1" s="1"/>
  <c r="C1110" i="1"/>
  <c r="G1109" i="1"/>
  <c r="D1109" i="1"/>
  <c r="H1109" i="1" s="1"/>
  <c r="C1109" i="1"/>
  <c r="G1108" i="1"/>
  <c r="D1108" i="1"/>
  <c r="H1108" i="1" s="1"/>
  <c r="C1108" i="1"/>
  <c r="D1107" i="1"/>
  <c r="C1107" i="1"/>
  <c r="G1106" i="1"/>
  <c r="D1106" i="1"/>
  <c r="H1106" i="1" s="1"/>
  <c r="C1106" i="1"/>
  <c r="G1105" i="1"/>
  <c r="D1105" i="1"/>
  <c r="H1105" i="1" s="1"/>
  <c r="C1105" i="1"/>
  <c r="G1104" i="1"/>
  <c r="D1104" i="1"/>
  <c r="H1104" i="1" s="1"/>
  <c r="C1104" i="1"/>
  <c r="D1103" i="1"/>
  <c r="C1103" i="1"/>
  <c r="G1102" i="1"/>
  <c r="D1102" i="1"/>
  <c r="H1102" i="1" s="1"/>
  <c r="C1102" i="1"/>
  <c r="G1101" i="1"/>
  <c r="D1101" i="1"/>
  <c r="H1101" i="1" s="1"/>
  <c r="C1101" i="1"/>
  <c r="G1100" i="1"/>
  <c r="D1100" i="1"/>
  <c r="H1100" i="1" s="1"/>
  <c r="C1100" i="1"/>
  <c r="D1099" i="1"/>
  <c r="C1099" i="1"/>
  <c r="G1098" i="1"/>
  <c r="D1098" i="1"/>
  <c r="H1098" i="1" s="1"/>
  <c r="C1098" i="1"/>
  <c r="G1097" i="1"/>
  <c r="D1097" i="1"/>
  <c r="H1097" i="1" s="1"/>
  <c r="C1097" i="1"/>
  <c r="D1096" i="1"/>
  <c r="H1095" i="1"/>
  <c r="D1095" i="1"/>
  <c r="G1095" i="1" s="1"/>
  <c r="C1095" i="1"/>
  <c r="H1094" i="1"/>
  <c r="D1094" i="1"/>
  <c r="G1094" i="1" s="1"/>
  <c r="C1094" i="1"/>
  <c r="H1093" i="1"/>
  <c r="D1093" i="1"/>
  <c r="G1093" i="1" s="1"/>
  <c r="C1093" i="1"/>
  <c r="D1092" i="1"/>
  <c r="C1092" i="1"/>
  <c r="H1091" i="1"/>
  <c r="D1091" i="1"/>
  <c r="G1091" i="1" s="1"/>
  <c r="C1091" i="1"/>
  <c r="H1090" i="1"/>
  <c r="D1090" i="1"/>
  <c r="G1090" i="1" s="1"/>
  <c r="C1090" i="1"/>
  <c r="H1089" i="1"/>
  <c r="D1089" i="1"/>
  <c r="G1089" i="1" s="1"/>
  <c r="C1089" i="1"/>
  <c r="D1088" i="1"/>
  <c r="C1088" i="1"/>
  <c r="H1087" i="1"/>
  <c r="D1087" i="1"/>
  <c r="G1087" i="1" s="1"/>
  <c r="C1087" i="1"/>
  <c r="H1086" i="1"/>
  <c r="D1086" i="1"/>
  <c r="G1086" i="1" s="1"/>
  <c r="C1086" i="1"/>
  <c r="H1085" i="1"/>
  <c r="D1085" i="1"/>
  <c r="G1085" i="1" s="1"/>
  <c r="C1085" i="1"/>
  <c r="D1084" i="1"/>
  <c r="C1084" i="1"/>
  <c r="H1083" i="1"/>
  <c r="D1083" i="1"/>
  <c r="G1083" i="1" s="1"/>
  <c r="C1083" i="1"/>
  <c r="H1082" i="1"/>
  <c r="D1082" i="1"/>
  <c r="G1082" i="1" s="1"/>
  <c r="C1082" i="1"/>
  <c r="H1081" i="1"/>
  <c r="D1081" i="1"/>
  <c r="G1081" i="1" s="1"/>
  <c r="C1081" i="1"/>
  <c r="D1080" i="1"/>
  <c r="C1080" i="1"/>
  <c r="H1079" i="1"/>
  <c r="D1079" i="1"/>
  <c r="G1079" i="1" s="1"/>
  <c r="C1079" i="1"/>
  <c r="H1078" i="1"/>
  <c r="D1078" i="1"/>
  <c r="G1078" i="1" s="1"/>
  <c r="C1078" i="1"/>
  <c r="H1077" i="1"/>
  <c r="D1077" i="1"/>
  <c r="G1077" i="1" s="1"/>
  <c r="C1077" i="1"/>
  <c r="D1076" i="1"/>
  <c r="C1076" i="1"/>
  <c r="H1075" i="1"/>
  <c r="D1075" i="1"/>
  <c r="G1075" i="1" s="1"/>
  <c r="C1075" i="1"/>
  <c r="H1074" i="1"/>
  <c r="D1074" i="1"/>
  <c r="G1074" i="1" s="1"/>
  <c r="C1074" i="1"/>
  <c r="H1073" i="1"/>
  <c r="D1073" i="1"/>
  <c r="G1073" i="1" s="1"/>
  <c r="C1073" i="1"/>
  <c r="D1072" i="1"/>
  <c r="C1072" i="1"/>
  <c r="H1071" i="1"/>
  <c r="D1071" i="1"/>
  <c r="G1071" i="1" s="1"/>
  <c r="C1071" i="1"/>
  <c r="H1070" i="1"/>
  <c r="D1070" i="1"/>
  <c r="G1070" i="1" s="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D1063" i="1"/>
  <c r="G1063" i="1" s="1"/>
  <c r="C1063" i="1"/>
  <c r="H1062" i="1"/>
  <c r="D1062" i="1"/>
  <c r="G1062" i="1" s="1"/>
  <c r="C1062" i="1"/>
  <c r="G1061"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D1052" i="1"/>
  <c r="H1052" i="1" s="1"/>
  <c r="C1052" i="1"/>
  <c r="H1051" i="1"/>
  <c r="G1051" i="1"/>
  <c r="D1051" i="1"/>
  <c r="C1051" i="1"/>
  <c r="D1050" i="1"/>
  <c r="H1050" i="1" s="1"/>
  <c r="C1050" i="1"/>
  <c r="D1049" i="1"/>
  <c r="H1049" i="1" s="1"/>
  <c r="C1049" i="1"/>
  <c r="D1048" i="1"/>
  <c r="H1048" i="1" s="1"/>
  <c r="C1048" i="1"/>
  <c r="D1047" i="1"/>
  <c r="D1045" i="1"/>
  <c r="C1045" i="1"/>
  <c r="D1044" i="1"/>
  <c r="C1044" i="1"/>
  <c r="D1043" i="1"/>
  <c r="C1043" i="1"/>
  <c r="D1042" i="1"/>
  <c r="C1042" i="1"/>
  <c r="C1041" i="1"/>
  <c r="D1040" i="1"/>
  <c r="C1040" i="1"/>
  <c r="D1039" i="1"/>
  <c r="C1039" i="1"/>
  <c r="D1038" i="1"/>
  <c r="C1038" i="1"/>
  <c r="D1037" i="1"/>
  <c r="C1037" i="1"/>
  <c r="D1036" i="1"/>
  <c r="C1036" i="1"/>
  <c r="D1035" i="1"/>
  <c r="C1035" i="1"/>
  <c r="C1034" i="1"/>
  <c r="H1033" i="1"/>
  <c r="D1033" i="1"/>
  <c r="G1033" i="1" s="1"/>
  <c r="C1033" i="1"/>
  <c r="D1032" i="1"/>
  <c r="G1032" i="1" s="1"/>
  <c r="C1032" i="1"/>
  <c r="D1031" i="1"/>
  <c r="G1031" i="1" s="1"/>
  <c r="C1031" i="1"/>
  <c r="D1030" i="1"/>
  <c r="G1030" i="1" s="1"/>
  <c r="C1030" i="1"/>
  <c r="H1029" i="1"/>
  <c r="D1029" i="1"/>
  <c r="G1029" i="1" s="1"/>
  <c r="C1029" i="1"/>
  <c r="D1028" i="1"/>
  <c r="G1028" i="1" s="1"/>
  <c r="C1028" i="1"/>
  <c r="D1027" i="1"/>
  <c r="G1027" i="1" s="1"/>
  <c r="C1027" i="1"/>
  <c r="D1026" i="1"/>
  <c r="G1026" i="1" s="1"/>
  <c r="C1026" i="1"/>
  <c r="H1025" i="1"/>
  <c r="D1025" i="1"/>
  <c r="G1025" i="1" s="1"/>
  <c r="C1025" i="1"/>
  <c r="H1024" i="1"/>
  <c r="D1024" i="1"/>
  <c r="G1024" i="1" s="1"/>
  <c r="C1024" i="1"/>
  <c r="D1023" i="1"/>
  <c r="G1023" i="1" s="1"/>
  <c r="C1023" i="1"/>
  <c r="D1022" i="1"/>
  <c r="G1022" i="1" s="1"/>
  <c r="C1022" i="1"/>
  <c r="H1021" i="1"/>
  <c r="D1021" i="1"/>
  <c r="G1021" i="1" s="1"/>
  <c r="C1021" i="1"/>
  <c r="H1020" i="1"/>
  <c r="D1020" i="1"/>
  <c r="G1020" i="1" s="1"/>
  <c r="C1020" i="1"/>
  <c r="D1019" i="1"/>
  <c r="G1019" i="1" s="1"/>
  <c r="C1019" i="1"/>
  <c r="D1018" i="1"/>
  <c r="G1018" i="1" s="1"/>
  <c r="C1018" i="1"/>
  <c r="H1017" i="1"/>
  <c r="D1017" i="1"/>
  <c r="G1017" i="1" s="1"/>
  <c r="C1017" i="1"/>
  <c r="H1016" i="1"/>
  <c r="D1016" i="1"/>
  <c r="G1016" i="1" s="1"/>
  <c r="C1016" i="1"/>
  <c r="D1015" i="1"/>
  <c r="G1015" i="1" s="1"/>
  <c r="C1015" i="1"/>
  <c r="D1014" i="1"/>
  <c r="G1014" i="1" s="1"/>
  <c r="C1014" i="1"/>
  <c r="H1013" i="1"/>
  <c r="D1013" i="1"/>
  <c r="G1013" i="1" s="1"/>
  <c r="C1013" i="1"/>
  <c r="D1012" i="1"/>
  <c r="G1012" i="1" s="1"/>
  <c r="C1012" i="1"/>
  <c r="D1011" i="1"/>
  <c r="G1011" i="1" s="1"/>
  <c r="C1011" i="1"/>
  <c r="D1010" i="1"/>
  <c r="G1010" i="1" s="1"/>
  <c r="C1010" i="1"/>
  <c r="H1009" i="1"/>
  <c r="D1009" i="1"/>
  <c r="G1009" i="1" s="1"/>
  <c r="C1009" i="1"/>
  <c r="D1008" i="1"/>
  <c r="G1008" i="1" s="1"/>
  <c r="C1008" i="1"/>
  <c r="D1007" i="1"/>
  <c r="G1007" i="1" s="1"/>
  <c r="C1007" i="1"/>
  <c r="D1006" i="1"/>
  <c r="G1006" i="1" s="1"/>
  <c r="C1006" i="1"/>
  <c r="H1005" i="1"/>
  <c r="D1005" i="1"/>
  <c r="G1005" i="1" s="1"/>
  <c r="C1005" i="1"/>
  <c r="D1004" i="1"/>
  <c r="G1004" i="1" s="1"/>
  <c r="C1004" i="1"/>
  <c r="D1003" i="1"/>
  <c r="G1003" i="1" s="1"/>
  <c r="C1003" i="1"/>
  <c r="D1002" i="1"/>
  <c r="G1002" i="1" s="1"/>
  <c r="C1002" i="1"/>
  <c r="H1001" i="1"/>
  <c r="D1001" i="1"/>
  <c r="G1001" i="1" s="1"/>
  <c r="C1001" i="1"/>
  <c r="D1000" i="1"/>
  <c r="G1000" i="1" s="1"/>
  <c r="C1000" i="1"/>
  <c r="D999" i="1"/>
  <c r="G999" i="1" s="1"/>
  <c r="C999" i="1"/>
  <c r="D998" i="1"/>
  <c r="G998" i="1" s="1"/>
  <c r="C998" i="1"/>
  <c r="D997" i="1"/>
  <c r="G997" i="1" s="1"/>
  <c r="C997" i="1"/>
  <c r="D996" i="1"/>
  <c r="G996" i="1" s="1"/>
  <c r="C996" i="1"/>
  <c r="D995" i="1"/>
  <c r="G995" i="1" s="1"/>
  <c r="C995" i="1"/>
  <c r="D994" i="1"/>
  <c r="G994" i="1" s="1"/>
  <c r="C994" i="1"/>
  <c r="H993" i="1"/>
  <c r="D993" i="1"/>
  <c r="G993" i="1" s="1"/>
  <c r="C993" i="1"/>
  <c r="D992" i="1"/>
  <c r="G992" i="1" s="1"/>
  <c r="C992" i="1"/>
  <c r="D991" i="1"/>
  <c r="G991" i="1" s="1"/>
  <c r="C991" i="1"/>
  <c r="H989" i="1"/>
  <c r="D989" i="1"/>
  <c r="G989" i="1" s="1"/>
  <c r="C989" i="1"/>
  <c r="D988" i="1"/>
  <c r="H988" i="1" s="1"/>
  <c r="C988" i="1"/>
  <c r="D987" i="1"/>
  <c r="H987" i="1" s="1"/>
  <c r="C987" i="1"/>
  <c r="D986" i="1"/>
  <c r="H986" i="1" s="1"/>
  <c r="C986" i="1"/>
  <c r="G983" i="1"/>
  <c r="D983" i="1"/>
  <c r="H983" i="1" s="1"/>
  <c r="C983" i="1"/>
  <c r="G982" i="1"/>
  <c r="D982" i="1"/>
  <c r="H982" i="1" s="1"/>
  <c r="C982" i="1"/>
  <c r="D981" i="1"/>
  <c r="H981" i="1" s="1"/>
  <c r="C981" i="1"/>
  <c r="D980" i="1"/>
  <c r="H980" i="1" s="1"/>
  <c r="C980" i="1"/>
  <c r="G979" i="1"/>
  <c r="D979" i="1"/>
  <c r="H979" i="1" s="1"/>
  <c r="C979" i="1"/>
  <c r="G978" i="1"/>
  <c r="D978" i="1"/>
  <c r="H978" i="1" s="1"/>
  <c r="C978" i="1"/>
  <c r="D977" i="1"/>
  <c r="H977" i="1" s="1"/>
  <c r="C977" i="1"/>
  <c r="D976" i="1"/>
  <c r="H976" i="1" s="1"/>
  <c r="C976" i="1"/>
  <c r="G975" i="1"/>
  <c r="D975" i="1"/>
  <c r="H975" i="1" s="1"/>
  <c r="C975" i="1"/>
  <c r="G974" i="1"/>
  <c r="D974" i="1"/>
  <c r="H974" i="1" s="1"/>
  <c r="C974" i="1"/>
  <c r="D973" i="1"/>
  <c r="H973" i="1" s="1"/>
  <c r="C973" i="1"/>
  <c r="D972" i="1"/>
  <c r="H972" i="1" s="1"/>
  <c r="C972" i="1"/>
  <c r="G971" i="1"/>
  <c r="D971" i="1"/>
  <c r="H971" i="1" s="1"/>
  <c r="C971" i="1"/>
  <c r="G970" i="1"/>
  <c r="D970" i="1"/>
  <c r="H970" i="1" s="1"/>
  <c r="C970" i="1"/>
  <c r="D969" i="1"/>
  <c r="H969" i="1" s="1"/>
  <c r="C969" i="1"/>
  <c r="D968" i="1"/>
  <c r="H968" i="1" s="1"/>
  <c r="C968" i="1"/>
  <c r="G967" i="1"/>
  <c r="D967" i="1"/>
  <c r="H967" i="1" s="1"/>
  <c r="C967" i="1"/>
  <c r="G966" i="1"/>
  <c r="D966" i="1"/>
  <c r="H966" i="1" s="1"/>
  <c r="C966" i="1"/>
  <c r="D965" i="1"/>
  <c r="H965" i="1" s="1"/>
  <c r="C965" i="1"/>
  <c r="D964" i="1"/>
  <c r="H964" i="1" s="1"/>
  <c r="C964" i="1"/>
  <c r="G963" i="1"/>
  <c r="D963" i="1"/>
  <c r="H963" i="1" s="1"/>
  <c r="C963" i="1"/>
  <c r="G962" i="1"/>
  <c r="D962" i="1"/>
  <c r="H962" i="1" s="1"/>
  <c r="C962" i="1"/>
  <c r="D961" i="1"/>
  <c r="H961" i="1" s="1"/>
  <c r="C961" i="1"/>
  <c r="D960" i="1"/>
  <c r="H960" i="1" s="1"/>
  <c r="C960" i="1"/>
  <c r="G959" i="1"/>
  <c r="D959" i="1"/>
  <c r="H959" i="1" s="1"/>
  <c r="C959" i="1"/>
  <c r="G958" i="1"/>
  <c r="D958" i="1"/>
  <c r="H958" i="1" s="1"/>
  <c r="C958" i="1"/>
  <c r="D957" i="1"/>
  <c r="H957" i="1" s="1"/>
  <c r="C957" i="1"/>
  <c r="D956" i="1"/>
  <c r="H956" i="1" s="1"/>
  <c r="C956" i="1"/>
  <c r="G955" i="1"/>
  <c r="D955" i="1"/>
  <c r="H955" i="1" s="1"/>
  <c r="C955" i="1"/>
  <c r="G954" i="1"/>
  <c r="D954" i="1"/>
  <c r="H954" i="1" s="1"/>
  <c r="C954" i="1"/>
  <c r="D953" i="1"/>
  <c r="H953" i="1" s="1"/>
  <c r="C953" i="1"/>
  <c r="D952" i="1"/>
  <c r="H952" i="1" s="1"/>
  <c r="C952" i="1"/>
  <c r="G951" i="1"/>
  <c r="D951" i="1"/>
  <c r="H951" i="1" s="1"/>
  <c r="C951" i="1"/>
  <c r="G950" i="1"/>
  <c r="D950" i="1"/>
  <c r="H950" i="1" s="1"/>
  <c r="C950" i="1"/>
  <c r="D949" i="1"/>
  <c r="H949" i="1" s="1"/>
  <c r="C949" i="1"/>
  <c r="D948" i="1"/>
  <c r="H948" i="1" s="1"/>
  <c r="C948" i="1"/>
  <c r="G947" i="1"/>
  <c r="D947" i="1"/>
  <c r="H947" i="1" s="1"/>
  <c r="C947" i="1"/>
  <c r="G946" i="1"/>
  <c r="D946" i="1"/>
  <c r="H946" i="1" s="1"/>
  <c r="C946" i="1"/>
  <c r="D945" i="1"/>
  <c r="H945" i="1" s="1"/>
  <c r="C945" i="1"/>
  <c r="D944" i="1"/>
  <c r="H944" i="1" s="1"/>
  <c r="C944" i="1"/>
  <c r="G943" i="1"/>
  <c r="D943" i="1"/>
  <c r="H943" i="1" s="1"/>
  <c r="C943" i="1"/>
  <c r="G942" i="1"/>
  <c r="D942" i="1"/>
  <c r="H942" i="1" s="1"/>
  <c r="C942" i="1"/>
  <c r="D941" i="1"/>
  <c r="H941" i="1" s="1"/>
  <c r="C941" i="1"/>
  <c r="D940" i="1"/>
  <c r="H940" i="1" s="1"/>
  <c r="C940" i="1"/>
  <c r="G939" i="1"/>
  <c r="D939" i="1"/>
  <c r="H939" i="1" s="1"/>
  <c r="C939" i="1"/>
  <c r="G938" i="1"/>
  <c r="D938" i="1"/>
  <c r="H938" i="1" s="1"/>
  <c r="C938" i="1"/>
  <c r="D937" i="1"/>
  <c r="H937" i="1" s="1"/>
  <c r="C937" i="1"/>
  <c r="D936" i="1"/>
  <c r="H936" i="1" s="1"/>
  <c r="C936" i="1"/>
  <c r="G935" i="1"/>
  <c r="D935" i="1"/>
  <c r="H935" i="1" s="1"/>
  <c r="C935" i="1"/>
  <c r="G934" i="1"/>
  <c r="D934" i="1"/>
  <c r="H934" i="1" s="1"/>
  <c r="C934" i="1"/>
  <c r="D933" i="1"/>
  <c r="H933" i="1" s="1"/>
  <c r="C933" i="1"/>
  <c r="D932" i="1"/>
  <c r="H932" i="1" s="1"/>
  <c r="C932" i="1"/>
  <c r="G931" i="1"/>
  <c r="D931" i="1"/>
  <c r="H931" i="1" s="1"/>
  <c r="C931" i="1"/>
  <c r="G930" i="1"/>
  <c r="D930" i="1"/>
  <c r="H930" i="1" s="1"/>
  <c r="C930" i="1"/>
  <c r="D929" i="1"/>
  <c r="H929" i="1" s="1"/>
  <c r="C929" i="1"/>
  <c r="D928" i="1"/>
  <c r="H928" i="1" s="1"/>
  <c r="C928" i="1"/>
  <c r="G927" i="1"/>
  <c r="D927" i="1"/>
  <c r="H927" i="1" s="1"/>
  <c r="C927" i="1"/>
  <c r="G926" i="1"/>
  <c r="D926" i="1"/>
  <c r="H926" i="1" s="1"/>
  <c r="C926" i="1"/>
  <c r="D925" i="1"/>
  <c r="H925" i="1" s="1"/>
  <c r="C925" i="1"/>
  <c r="D924" i="1"/>
  <c r="H924" i="1" s="1"/>
  <c r="C924" i="1"/>
  <c r="G923" i="1"/>
  <c r="D923" i="1"/>
  <c r="H923" i="1" s="1"/>
  <c r="C923" i="1"/>
  <c r="G922" i="1"/>
  <c r="D922" i="1"/>
  <c r="H922" i="1" s="1"/>
  <c r="C922" i="1"/>
  <c r="D921" i="1"/>
  <c r="H921" i="1" s="1"/>
  <c r="C921" i="1"/>
  <c r="D920" i="1"/>
  <c r="H920" i="1" s="1"/>
  <c r="C920" i="1"/>
  <c r="G919" i="1"/>
  <c r="D919" i="1"/>
  <c r="H919" i="1" s="1"/>
  <c r="C919" i="1"/>
  <c r="G918" i="1"/>
  <c r="D918" i="1"/>
  <c r="H918" i="1" s="1"/>
  <c r="C918" i="1"/>
  <c r="D917" i="1"/>
  <c r="H917" i="1" s="1"/>
  <c r="C917" i="1"/>
  <c r="D916" i="1"/>
  <c r="H916" i="1" s="1"/>
  <c r="C916" i="1"/>
  <c r="G915" i="1"/>
  <c r="D915" i="1"/>
  <c r="H915" i="1" s="1"/>
  <c r="C915" i="1"/>
  <c r="G914" i="1"/>
  <c r="D914" i="1"/>
  <c r="H914" i="1" s="1"/>
  <c r="C914" i="1"/>
  <c r="D913" i="1"/>
  <c r="H913" i="1" s="1"/>
  <c r="C913" i="1"/>
  <c r="D912" i="1"/>
  <c r="H912" i="1" s="1"/>
  <c r="C912" i="1"/>
  <c r="G911" i="1"/>
  <c r="D911" i="1"/>
  <c r="H911" i="1" s="1"/>
  <c r="C911" i="1"/>
  <c r="G910" i="1"/>
  <c r="D910" i="1"/>
  <c r="H910" i="1" s="1"/>
  <c r="C910" i="1"/>
  <c r="D909" i="1"/>
  <c r="H909" i="1" s="1"/>
  <c r="C909" i="1"/>
  <c r="D908" i="1"/>
  <c r="H908" i="1" s="1"/>
  <c r="C908" i="1"/>
  <c r="G907" i="1"/>
  <c r="D907" i="1"/>
  <c r="H907" i="1" s="1"/>
  <c r="C907" i="1"/>
  <c r="G906" i="1"/>
  <c r="D906" i="1"/>
  <c r="H906" i="1" s="1"/>
  <c r="C906" i="1"/>
  <c r="D905" i="1"/>
  <c r="H905" i="1" s="1"/>
  <c r="C905" i="1"/>
  <c r="D904" i="1"/>
  <c r="H904" i="1" s="1"/>
  <c r="C904" i="1"/>
  <c r="G903" i="1"/>
  <c r="D903" i="1"/>
  <c r="H903" i="1" s="1"/>
  <c r="C903" i="1"/>
  <c r="G902" i="1"/>
  <c r="D902" i="1"/>
  <c r="H902" i="1" s="1"/>
  <c r="C902" i="1"/>
  <c r="D901" i="1"/>
  <c r="H901" i="1" s="1"/>
  <c r="C901" i="1"/>
  <c r="D900" i="1"/>
  <c r="H900" i="1" s="1"/>
  <c r="C900" i="1"/>
  <c r="G899" i="1"/>
  <c r="D899" i="1"/>
  <c r="H899" i="1" s="1"/>
  <c r="C899" i="1"/>
  <c r="G898" i="1"/>
  <c r="D898" i="1"/>
  <c r="H898" i="1" s="1"/>
  <c r="C898" i="1"/>
  <c r="D897" i="1"/>
  <c r="H897" i="1" s="1"/>
  <c r="C897" i="1"/>
  <c r="D896" i="1"/>
  <c r="H896" i="1" s="1"/>
  <c r="C896" i="1"/>
  <c r="G895" i="1"/>
  <c r="D895" i="1"/>
  <c r="H895" i="1" s="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D716" i="1"/>
  <c r="G716" i="1" s="1"/>
  <c r="C716" i="1"/>
  <c r="D715" i="1"/>
  <c r="H715" i="1" s="1"/>
  <c r="C715" i="1"/>
  <c r="D714" i="1"/>
  <c r="H714" i="1" s="1"/>
  <c r="C714" i="1"/>
  <c r="H713" i="1"/>
  <c r="G713" i="1"/>
  <c r="D713" i="1"/>
  <c r="C713" i="1"/>
  <c r="H712" i="1"/>
  <c r="G712" i="1"/>
  <c r="D712" i="1"/>
  <c r="C712" i="1"/>
  <c r="D711" i="1"/>
  <c r="H711" i="1" s="1"/>
  <c r="C711" i="1"/>
  <c r="D710" i="1"/>
  <c r="H710" i="1" s="1"/>
  <c r="C710" i="1"/>
  <c r="D709" i="1"/>
  <c r="H709" i="1" s="1"/>
  <c r="C709" i="1"/>
  <c r="D708" i="1"/>
  <c r="H708" i="1" s="1"/>
  <c r="C708" i="1"/>
  <c r="D707" i="1"/>
  <c r="G707" i="1" s="1"/>
  <c r="C707" i="1"/>
  <c r="D706" i="1"/>
  <c r="H706" i="1" s="1"/>
  <c r="C706" i="1"/>
  <c r="D705" i="1"/>
  <c r="H705" i="1" s="1"/>
  <c r="C705" i="1"/>
  <c r="H704" i="1"/>
  <c r="D704" i="1"/>
  <c r="G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G693" i="1" s="1"/>
  <c r="C693" i="1"/>
  <c r="D692" i="1"/>
  <c r="H692" i="1" s="1"/>
  <c r="C692" i="1"/>
  <c r="D691" i="1"/>
  <c r="G691" i="1" s="1"/>
  <c r="C691" i="1"/>
  <c r="D690" i="1"/>
  <c r="H690" i="1" s="1"/>
  <c r="C690" i="1"/>
  <c r="H689" i="1"/>
  <c r="G689" i="1"/>
  <c r="D689" i="1"/>
  <c r="C689" i="1"/>
  <c r="H688" i="1"/>
  <c r="D688" i="1"/>
  <c r="G688" i="1" s="1"/>
  <c r="C688" i="1"/>
  <c r="H687" i="1"/>
  <c r="D687" i="1"/>
  <c r="G687" i="1" s="1"/>
  <c r="C687" i="1"/>
  <c r="H686" i="1"/>
  <c r="G686" i="1"/>
  <c r="D686" i="1"/>
  <c r="C686" i="1"/>
  <c r="H685" i="1"/>
  <c r="D685" i="1"/>
  <c r="G685" i="1" s="1"/>
  <c r="C685" i="1"/>
  <c r="H684" i="1"/>
  <c r="D684" i="1"/>
  <c r="G684" i="1" s="1"/>
  <c r="C684" i="1"/>
  <c r="H683" i="1"/>
  <c r="G683" i="1"/>
  <c r="D683" i="1"/>
  <c r="C683" i="1"/>
  <c r="H682" i="1"/>
  <c r="G682" i="1"/>
  <c r="D682" i="1"/>
  <c r="C682" i="1"/>
  <c r="H681" i="1"/>
  <c r="G681" i="1"/>
  <c r="D681" i="1"/>
  <c r="C681" i="1"/>
  <c r="H680" i="1"/>
  <c r="D680" i="1"/>
  <c r="G680" i="1" s="1"/>
  <c r="C680" i="1"/>
  <c r="H679" i="1"/>
  <c r="D679" i="1"/>
  <c r="G679" i="1" s="1"/>
  <c r="C679" i="1"/>
  <c r="H678" i="1"/>
  <c r="G678" i="1"/>
  <c r="D678" i="1"/>
  <c r="C678" i="1"/>
  <c r="H677" i="1"/>
  <c r="D677" i="1"/>
  <c r="G677" i="1" s="1"/>
  <c r="C677" i="1"/>
  <c r="H676" i="1"/>
  <c r="G676" i="1"/>
  <c r="D676" i="1"/>
  <c r="C676" i="1"/>
  <c r="H675" i="1"/>
  <c r="D675" i="1"/>
  <c r="G675" i="1" s="1"/>
  <c r="C675" i="1"/>
  <c r="H674" i="1"/>
  <c r="D674" i="1"/>
  <c r="G674" i="1" s="1"/>
  <c r="C674" i="1"/>
  <c r="H673" i="1"/>
  <c r="D673" i="1"/>
  <c r="G673" i="1" s="1"/>
  <c r="C673" i="1"/>
  <c r="H672" i="1"/>
  <c r="D672" i="1"/>
  <c r="G672" i="1" s="1"/>
  <c r="C672" i="1"/>
  <c r="D671" i="1"/>
  <c r="H671" i="1" s="1"/>
  <c r="C671" i="1"/>
  <c r="D670" i="1"/>
  <c r="H670" i="1" s="1"/>
  <c r="C670" i="1"/>
  <c r="D669" i="1"/>
  <c r="H669" i="1" s="1"/>
  <c r="C669" i="1"/>
  <c r="H668" i="1"/>
  <c r="G668" i="1"/>
  <c r="D668" i="1"/>
  <c r="C668" i="1"/>
  <c r="H667" i="1"/>
  <c r="D667" i="1"/>
  <c r="G667" i="1" s="1"/>
  <c r="C667" i="1"/>
  <c r="H666" i="1"/>
  <c r="G666" i="1"/>
  <c r="D666" i="1"/>
  <c r="C666" i="1"/>
  <c r="H665" i="1"/>
  <c r="G665" i="1"/>
  <c r="D665" i="1"/>
  <c r="C665" i="1"/>
  <c r="H664" i="1"/>
  <c r="G664" i="1"/>
  <c r="D664" i="1"/>
  <c r="C664" i="1"/>
  <c r="H663" i="1"/>
  <c r="D663" i="1"/>
  <c r="G663" i="1" s="1"/>
  <c r="C663" i="1"/>
  <c r="D662" i="1"/>
  <c r="H662" i="1" s="1"/>
  <c r="C662" i="1"/>
  <c r="H661" i="1"/>
  <c r="D661" i="1"/>
  <c r="G661" i="1" s="1"/>
  <c r="C661" i="1"/>
  <c r="D660" i="1"/>
  <c r="H660" i="1" s="1"/>
  <c r="C660" i="1"/>
  <c r="D659" i="1"/>
  <c r="G659" i="1" s="1"/>
  <c r="C659" i="1"/>
  <c r="D658" i="1"/>
  <c r="H658" i="1" s="1"/>
  <c r="C658" i="1"/>
  <c r="D657" i="1"/>
  <c r="H657" i="1" s="1"/>
  <c r="C657" i="1"/>
  <c r="D656" i="1"/>
  <c r="H656" i="1" s="1"/>
  <c r="C656" i="1"/>
  <c r="D655" i="1"/>
  <c r="G655" i="1" s="1"/>
  <c r="C655" i="1"/>
  <c r="H654" i="1"/>
  <c r="G654" i="1"/>
  <c r="D654" i="1"/>
  <c r="C654" i="1"/>
  <c r="G653" i="1"/>
  <c r="D653" i="1"/>
  <c r="H653" i="1" s="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C645" i="1"/>
  <c r="H644" i="1"/>
  <c r="G644" i="1"/>
  <c r="D644" i="1"/>
  <c r="C644" i="1"/>
  <c r="H643" i="1"/>
  <c r="G643" i="1"/>
  <c r="D643" i="1"/>
  <c r="C643" i="1"/>
  <c r="H642" i="1"/>
  <c r="G642" i="1"/>
  <c r="D642" i="1"/>
  <c r="C642" i="1"/>
  <c r="D641" i="1"/>
  <c r="H641" i="1" s="1"/>
  <c r="C641" i="1"/>
  <c r="C637" i="1"/>
  <c r="H632" i="1"/>
  <c r="D632" i="1"/>
  <c r="G632" i="1" s="1"/>
  <c r="C632" i="1"/>
  <c r="H631" i="1"/>
  <c r="D631" i="1"/>
  <c r="G631" i="1" s="1"/>
  <c r="C631" i="1"/>
  <c r="D628" i="1"/>
  <c r="H628" i="1" s="1"/>
  <c r="C628" i="1"/>
  <c r="D627" i="1"/>
  <c r="G627" i="1" s="1"/>
  <c r="C627" i="1"/>
  <c r="C626" i="1"/>
  <c r="D625" i="1"/>
  <c r="H625" i="1" s="1"/>
  <c r="C625" i="1"/>
  <c r="D624" i="1"/>
  <c r="H624" i="1" s="1"/>
  <c r="C624" i="1"/>
  <c r="D623" i="1"/>
  <c r="H623" i="1" s="1"/>
  <c r="C623" i="1"/>
  <c r="D622" i="1"/>
  <c r="H622" i="1" s="1"/>
  <c r="C622" i="1"/>
  <c r="D621" i="1"/>
  <c r="H621" i="1" s="1"/>
  <c r="C621" i="1"/>
  <c r="D620" i="1"/>
  <c r="G620" i="1" s="1"/>
  <c r="C620" i="1"/>
  <c r="C619" i="1"/>
  <c r="G618" i="1"/>
  <c r="D618" i="1"/>
  <c r="H618" i="1" s="1"/>
  <c r="C618" i="1"/>
  <c r="H617" i="1"/>
  <c r="G617" i="1"/>
  <c r="D617" i="1"/>
  <c r="C617" i="1"/>
  <c r="H616" i="1"/>
  <c r="G616" i="1"/>
  <c r="D616" i="1"/>
  <c r="C616" i="1"/>
  <c r="G615" i="1"/>
  <c r="D615" i="1"/>
  <c r="H615" i="1" s="1"/>
  <c r="C615" i="1"/>
  <c r="D614" i="1"/>
  <c r="G614" i="1" s="1"/>
  <c r="C614" i="1"/>
  <c r="H613" i="1"/>
  <c r="G613" i="1"/>
  <c r="D613" i="1"/>
  <c r="C613" i="1"/>
  <c r="H612" i="1"/>
  <c r="G612" i="1"/>
  <c r="D612" i="1"/>
  <c r="C612" i="1"/>
  <c r="C611" i="1"/>
  <c r="H610" i="1"/>
  <c r="G610" i="1"/>
  <c r="D610" i="1"/>
  <c r="C610" i="1"/>
  <c r="H609" i="1"/>
  <c r="D609" i="1"/>
  <c r="G609" i="1" s="1"/>
  <c r="C609" i="1"/>
  <c r="D608" i="1"/>
  <c r="H608" i="1" s="1"/>
  <c r="C608" i="1"/>
  <c r="D607" i="1"/>
  <c r="H607" i="1" s="1"/>
  <c r="C607" i="1"/>
  <c r="C606" i="1"/>
  <c r="D605" i="1"/>
  <c r="H605" i="1" s="1"/>
  <c r="C605" i="1"/>
  <c r="D604" i="1"/>
  <c r="G604" i="1" s="1"/>
  <c r="C604" i="1"/>
  <c r="D603" i="1"/>
  <c r="H603" i="1" s="1"/>
  <c r="C603" i="1"/>
  <c r="D602" i="1"/>
  <c r="H602" i="1" s="1"/>
  <c r="C602" i="1"/>
  <c r="D601" i="1"/>
  <c r="H601" i="1" s="1"/>
  <c r="C601" i="1"/>
  <c r="D600" i="1"/>
  <c r="G600" i="1" s="1"/>
  <c r="C600" i="1"/>
  <c r="D599" i="1"/>
  <c r="H599" i="1" s="1"/>
  <c r="C599" i="1"/>
  <c r="H598" i="1"/>
  <c r="G598" i="1"/>
  <c r="D598" i="1"/>
  <c r="C598" i="1"/>
  <c r="C597" i="1"/>
  <c r="H596" i="1"/>
  <c r="G596" i="1"/>
  <c r="D596" i="1"/>
  <c r="C596" i="1"/>
  <c r="H595" i="1"/>
  <c r="D595" i="1"/>
  <c r="G595" i="1" s="1"/>
  <c r="C595" i="1"/>
  <c r="H594" i="1"/>
  <c r="D594" i="1"/>
  <c r="G594" i="1" s="1"/>
  <c r="C594" i="1"/>
  <c r="D593" i="1"/>
  <c r="H593" i="1" s="1"/>
  <c r="C593" i="1"/>
  <c r="D592" i="1"/>
  <c r="H592" i="1" s="1"/>
  <c r="C592" i="1"/>
  <c r="D591" i="1"/>
  <c r="H591" i="1" s="1"/>
  <c r="C591" i="1"/>
  <c r="D590" i="1"/>
  <c r="H590" i="1" s="1"/>
  <c r="C590" i="1"/>
  <c r="D589" i="1"/>
  <c r="H589" i="1" s="1"/>
  <c r="C589" i="1"/>
  <c r="C588" i="1"/>
  <c r="C587" i="1"/>
  <c r="D586" i="1"/>
  <c r="H586" i="1" s="1"/>
  <c r="C586" i="1"/>
  <c r="D585" i="1"/>
  <c r="H585" i="1" s="1"/>
  <c r="C585" i="1"/>
  <c r="D584" i="1"/>
  <c r="H584" i="1" s="1"/>
  <c r="C584" i="1"/>
  <c r="D583" i="1"/>
  <c r="H583" i="1" s="1"/>
  <c r="C583" i="1"/>
  <c r="D582" i="1"/>
  <c r="H582" i="1" s="1"/>
  <c r="C582" i="1"/>
  <c r="D581" i="1"/>
  <c r="H581" i="1" s="1"/>
  <c r="C581" i="1"/>
  <c r="D580" i="1"/>
  <c r="H580" i="1" s="1"/>
  <c r="C580" i="1"/>
  <c r="C579" i="1"/>
  <c r="D578" i="1"/>
  <c r="H578" i="1" s="1"/>
  <c r="C578"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C565" i="1"/>
  <c r="D564" i="1"/>
  <c r="H564" i="1" s="1"/>
  <c r="C564" i="1"/>
  <c r="D563" i="1"/>
  <c r="H563" i="1" s="1"/>
  <c r="C563" i="1"/>
  <c r="D562" i="1"/>
  <c r="H562" i="1" s="1"/>
  <c r="C562" i="1"/>
  <c r="C561" i="1"/>
  <c r="D560" i="1"/>
  <c r="H560" i="1" s="1"/>
  <c r="C560" i="1"/>
  <c r="D559" i="1"/>
  <c r="H559" i="1" s="1"/>
  <c r="C559" i="1"/>
  <c r="D558" i="1"/>
  <c r="H558" i="1" s="1"/>
  <c r="C558" i="1"/>
  <c r="C557" i="1"/>
  <c r="D556" i="1"/>
  <c r="G556" i="1" s="1"/>
  <c r="C556" i="1"/>
  <c r="D555" i="1"/>
  <c r="G555" i="1" s="1"/>
  <c r="C555" i="1"/>
  <c r="D554" i="1"/>
  <c r="H554" i="1" s="1"/>
  <c r="C554" i="1"/>
  <c r="D553" i="1"/>
  <c r="G553" i="1" s="1"/>
  <c r="C553" i="1"/>
  <c r="H552" i="1"/>
  <c r="G552" i="1"/>
  <c r="D552" i="1"/>
  <c r="C552" i="1"/>
  <c r="H551" i="1"/>
  <c r="G551" i="1"/>
  <c r="D551" i="1"/>
  <c r="C551" i="1"/>
  <c r="H550" i="1"/>
  <c r="G550" i="1"/>
  <c r="D550" i="1"/>
  <c r="C550" i="1"/>
  <c r="C549" i="1"/>
  <c r="H548" i="1"/>
  <c r="G548" i="1"/>
  <c r="D548" i="1"/>
  <c r="C548" i="1"/>
  <c r="H547" i="1"/>
  <c r="G547" i="1"/>
  <c r="D547" i="1"/>
  <c r="C547" i="1"/>
  <c r="G546" i="1"/>
  <c r="D546" i="1"/>
  <c r="H546" i="1" s="1"/>
  <c r="C546" i="1"/>
  <c r="H545" i="1"/>
  <c r="G545" i="1"/>
  <c r="D545" i="1"/>
  <c r="C545" i="1"/>
  <c r="D544" i="1"/>
  <c r="H544" i="1" s="1"/>
  <c r="C544" i="1"/>
  <c r="H543" i="1"/>
  <c r="G543" i="1"/>
  <c r="D543" i="1"/>
  <c r="C543" i="1"/>
  <c r="G542" i="1"/>
  <c r="D542" i="1"/>
  <c r="H542" i="1" s="1"/>
  <c r="C542" i="1"/>
  <c r="G541" i="1"/>
  <c r="D541" i="1"/>
  <c r="H541" i="1" s="1"/>
  <c r="C541" i="1"/>
  <c r="H540" i="1"/>
  <c r="G540" i="1"/>
  <c r="D540" i="1"/>
  <c r="C540" i="1"/>
  <c r="H539" i="1"/>
  <c r="G539" i="1"/>
  <c r="D539" i="1"/>
  <c r="C539" i="1"/>
  <c r="D538" i="1"/>
  <c r="G538" i="1" s="1"/>
  <c r="C538" i="1"/>
  <c r="C537" i="1"/>
  <c r="D536" i="1"/>
  <c r="H536" i="1" s="1"/>
  <c r="C536" i="1"/>
  <c r="D535" i="1"/>
  <c r="H535" i="1" s="1"/>
  <c r="C535" i="1"/>
  <c r="D534" i="1"/>
  <c r="G534" i="1" s="1"/>
  <c r="C534" i="1"/>
  <c r="D533" i="1"/>
  <c r="G533" i="1" s="1"/>
  <c r="C533" i="1"/>
  <c r="C532" i="1"/>
  <c r="D531" i="1"/>
  <c r="H531" i="1" s="1"/>
  <c r="C531" i="1"/>
  <c r="H530" i="1"/>
  <c r="G530" i="1"/>
  <c r="D530" i="1"/>
  <c r="C530" i="1"/>
  <c r="D529" i="1"/>
  <c r="G529" i="1" s="1"/>
  <c r="C529" i="1"/>
  <c r="H528" i="1"/>
  <c r="G528" i="1"/>
  <c r="D528" i="1"/>
  <c r="C528" i="1"/>
  <c r="G527" i="1"/>
  <c r="D527" i="1"/>
  <c r="H527" i="1" s="1"/>
  <c r="C527" i="1"/>
  <c r="H526" i="1"/>
  <c r="G526" i="1"/>
  <c r="D526" i="1"/>
  <c r="C526" i="1"/>
  <c r="H525" i="1"/>
  <c r="G525" i="1"/>
  <c r="D525" i="1"/>
  <c r="C525" i="1"/>
  <c r="C524" i="1"/>
  <c r="H521" i="1"/>
  <c r="G521" i="1"/>
  <c r="D521" i="1"/>
  <c r="C521" i="1"/>
  <c r="H520" i="1"/>
  <c r="G520" i="1"/>
  <c r="D520" i="1"/>
  <c r="C520" i="1"/>
  <c r="C519" i="1"/>
  <c r="H518" i="1"/>
  <c r="G518" i="1"/>
  <c r="D518" i="1"/>
  <c r="C518" i="1"/>
  <c r="H517" i="1"/>
  <c r="G517" i="1"/>
  <c r="D517" i="1"/>
  <c r="C517" i="1"/>
  <c r="C516" i="1"/>
  <c r="H515" i="1"/>
  <c r="G515" i="1"/>
  <c r="D515" i="1"/>
  <c r="C515" i="1"/>
  <c r="H514" i="1"/>
  <c r="G514" i="1"/>
  <c r="D514" i="1"/>
  <c r="C514" i="1"/>
  <c r="C513" i="1"/>
  <c r="G512" i="1"/>
  <c r="D512" i="1"/>
  <c r="H512" i="1" s="1"/>
  <c r="C512" i="1"/>
  <c r="H511" i="1"/>
  <c r="D511" i="1"/>
  <c r="G511" i="1" s="1"/>
  <c r="C511" i="1"/>
  <c r="C510" i="1"/>
  <c r="D508" i="1"/>
  <c r="H508" i="1" s="1"/>
  <c r="C508" i="1"/>
  <c r="H507" i="1"/>
  <c r="G507" i="1"/>
  <c r="D507" i="1"/>
  <c r="C507" i="1"/>
  <c r="D506" i="1"/>
  <c r="G506" i="1" s="1"/>
  <c r="C506" i="1"/>
  <c r="D505" i="1"/>
  <c r="H505" i="1" s="1"/>
  <c r="C505" i="1"/>
  <c r="D504" i="1"/>
  <c r="G504" i="1" s="1"/>
  <c r="C504" i="1"/>
  <c r="D503" i="1"/>
  <c r="H503" i="1" s="1"/>
  <c r="C503" i="1"/>
  <c r="H502" i="1"/>
  <c r="G502" i="1"/>
  <c r="D502" i="1"/>
  <c r="C502" i="1"/>
  <c r="C501" i="1"/>
  <c r="H500" i="1"/>
  <c r="G500" i="1"/>
  <c r="D500" i="1"/>
  <c r="C500" i="1"/>
  <c r="H499" i="1"/>
  <c r="G499" i="1"/>
  <c r="D499" i="1"/>
  <c r="C499" i="1"/>
  <c r="H498" i="1"/>
  <c r="D498" i="1"/>
  <c r="G498" i="1" s="1"/>
  <c r="C498" i="1"/>
  <c r="D497" i="1"/>
  <c r="H497" i="1" s="1"/>
  <c r="C497" i="1"/>
  <c r="D496" i="1"/>
  <c r="H496" i="1" s="1"/>
  <c r="C496" i="1"/>
  <c r="D495" i="1"/>
  <c r="G495" i="1" s="1"/>
  <c r="C495" i="1"/>
  <c r="D494" i="1"/>
  <c r="H494" i="1" s="1"/>
  <c r="C494" i="1"/>
  <c r="D493" i="1"/>
  <c r="G493" i="1" s="1"/>
  <c r="C493" i="1"/>
  <c r="D492" i="1"/>
  <c r="H492" i="1" s="1"/>
  <c r="C492" i="1"/>
  <c r="H491" i="1"/>
  <c r="G491" i="1"/>
  <c r="D491" i="1"/>
  <c r="C491" i="1"/>
  <c r="H490" i="1"/>
  <c r="G490" i="1"/>
  <c r="D490" i="1"/>
  <c r="C490" i="1"/>
  <c r="C489" i="1"/>
  <c r="H488" i="1"/>
  <c r="G488" i="1"/>
  <c r="D488" i="1"/>
  <c r="C488" i="1"/>
  <c r="G487" i="1"/>
  <c r="D487" i="1"/>
  <c r="H487" i="1" s="1"/>
  <c r="C487" i="1"/>
  <c r="H486" i="1"/>
  <c r="G486" i="1"/>
  <c r="D486" i="1"/>
  <c r="C486" i="1"/>
  <c r="H485" i="1"/>
  <c r="G485" i="1"/>
  <c r="D485" i="1"/>
  <c r="C485" i="1"/>
  <c r="C484" i="1"/>
  <c r="H483" i="1"/>
  <c r="D483" i="1"/>
  <c r="G483" i="1" s="1"/>
  <c r="C483" i="1"/>
  <c r="H482" i="1"/>
  <c r="D482" i="1"/>
  <c r="G482" i="1" s="1"/>
  <c r="C482" i="1"/>
  <c r="D481" i="1"/>
  <c r="H481" i="1" s="1"/>
  <c r="C481" i="1"/>
  <c r="D480" i="1"/>
  <c r="H480" i="1" s="1"/>
  <c r="C480" i="1"/>
  <c r="C479" i="1"/>
  <c r="D477" i="1"/>
  <c r="H477" i="1" s="1"/>
  <c r="C477" i="1"/>
  <c r="D476" i="1"/>
  <c r="H476" i="1" s="1"/>
  <c r="C476" i="1"/>
  <c r="D475" i="1"/>
  <c r="H475" i="1" s="1"/>
  <c r="C475" i="1"/>
  <c r="D474" i="1"/>
  <c r="G474" i="1" s="1"/>
  <c r="C474" i="1"/>
  <c r="D473" i="1"/>
  <c r="G473" i="1" s="1"/>
  <c r="C473" i="1"/>
  <c r="D472" i="1"/>
  <c r="H472" i="1" s="1"/>
  <c r="C472" i="1"/>
  <c r="D471" i="1"/>
  <c r="G471" i="1" s="1"/>
  <c r="C471" i="1"/>
  <c r="D470" i="1"/>
  <c r="H470" i="1" s="1"/>
  <c r="C470" i="1"/>
  <c r="D469" i="1"/>
  <c r="G469" i="1" s="1"/>
  <c r="C469" i="1"/>
  <c r="D468" i="1"/>
  <c r="H468" i="1" s="1"/>
  <c r="C468" i="1"/>
  <c r="D467" i="1"/>
  <c r="H467" i="1" s="1"/>
  <c r="C467" i="1"/>
  <c r="H465" i="1"/>
  <c r="G465" i="1"/>
  <c r="D465" i="1"/>
  <c r="C465" i="1"/>
  <c r="H464" i="1"/>
  <c r="G464" i="1"/>
  <c r="D464" i="1"/>
  <c r="C464" i="1"/>
  <c r="C463" i="1"/>
  <c r="H462" i="1"/>
  <c r="G462" i="1"/>
  <c r="D462" i="1"/>
  <c r="C462" i="1"/>
  <c r="G461" i="1"/>
  <c r="D461" i="1"/>
  <c r="H461" i="1" s="1"/>
  <c r="C461" i="1"/>
  <c r="D460" i="1"/>
  <c r="H460" i="1" s="1"/>
  <c r="C460" i="1"/>
  <c r="H459" i="1"/>
  <c r="G459" i="1"/>
  <c r="D459" i="1"/>
  <c r="C459" i="1"/>
  <c r="G458" i="1"/>
  <c r="D458" i="1"/>
  <c r="H458" i="1" s="1"/>
  <c r="C458" i="1"/>
  <c r="D457" i="1"/>
  <c r="H457" i="1" s="1"/>
  <c r="C457" i="1"/>
  <c r="H456" i="1"/>
  <c r="G456" i="1"/>
  <c r="D456" i="1"/>
  <c r="C456" i="1"/>
  <c r="H455" i="1"/>
  <c r="G455" i="1"/>
  <c r="D455" i="1"/>
  <c r="C455" i="1"/>
  <c r="H454" i="1"/>
  <c r="G454" i="1"/>
  <c r="D454" i="1"/>
  <c r="C454" i="1"/>
  <c r="H452" i="1"/>
  <c r="D452" i="1"/>
  <c r="G452" i="1" s="1"/>
  <c r="C452" i="1"/>
  <c r="H451" i="1"/>
  <c r="D451" i="1"/>
  <c r="G451" i="1" s="1"/>
  <c r="C451" i="1"/>
  <c r="H450" i="1"/>
  <c r="D450" i="1"/>
  <c r="G450" i="1" s="1"/>
  <c r="C450" i="1"/>
  <c r="D449" i="1"/>
  <c r="G449" i="1" s="1"/>
  <c r="C449" i="1"/>
  <c r="H448" i="1"/>
  <c r="D448" i="1"/>
  <c r="G448" i="1" s="1"/>
  <c r="C448" i="1"/>
  <c r="D447" i="1"/>
  <c r="H447" i="1" s="1"/>
  <c r="C447" i="1"/>
  <c r="D446" i="1"/>
  <c r="H446" i="1" s="1"/>
  <c r="C446" i="1"/>
  <c r="H445" i="1"/>
  <c r="G445" i="1"/>
  <c r="D445" i="1"/>
  <c r="C445" i="1"/>
  <c r="D444" i="1"/>
  <c r="H444" i="1" s="1"/>
  <c r="C444" i="1"/>
  <c r="H443" i="1"/>
  <c r="G443" i="1"/>
  <c r="D443" i="1"/>
  <c r="C443" i="1"/>
  <c r="H442" i="1"/>
  <c r="G442" i="1"/>
  <c r="D442" i="1"/>
  <c r="C442" i="1"/>
  <c r="C441" i="1"/>
  <c r="H440" i="1"/>
  <c r="G440" i="1"/>
  <c r="D440" i="1"/>
  <c r="C440" i="1"/>
  <c r="H439" i="1"/>
  <c r="G439" i="1"/>
  <c r="D439" i="1"/>
  <c r="C439" i="1"/>
  <c r="H438" i="1"/>
  <c r="G438" i="1"/>
  <c r="D438" i="1"/>
  <c r="C438" i="1"/>
  <c r="H437" i="1"/>
  <c r="D437" i="1"/>
  <c r="G437" i="1" s="1"/>
  <c r="C437" i="1"/>
  <c r="D436" i="1"/>
  <c r="G436" i="1" s="1"/>
  <c r="C436" i="1"/>
  <c r="H435" i="1"/>
  <c r="D435" i="1"/>
  <c r="G435" i="1" s="1"/>
  <c r="C435" i="1"/>
  <c r="H434" i="1"/>
  <c r="D434" i="1"/>
  <c r="G434" i="1" s="1"/>
  <c r="C434" i="1"/>
  <c r="H433" i="1"/>
  <c r="D433" i="1"/>
  <c r="G433" i="1" s="1"/>
  <c r="C433" i="1"/>
  <c r="H432" i="1"/>
  <c r="G432" i="1"/>
  <c r="D432" i="1"/>
  <c r="C432" i="1"/>
  <c r="D431" i="1"/>
  <c r="H431" i="1" s="1"/>
  <c r="C431" i="1"/>
  <c r="D430" i="1"/>
  <c r="H430" i="1" s="1"/>
  <c r="C430" i="1"/>
  <c r="C429" i="1"/>
  <c r="H428" i="1"/>
  <c r="G428" i="1"/>
  <c r="D428" i="1"/>
  <c r="C428" i="1"/>
  <c r="D427" i="1"/>
  <c r="H427" i="1" s="1"/>
  <c r="C427" i="1"/>
  <c r="D426" i="1"/>
  <c r="H426" i="1" s="1"/>
  <c r="C426" i="1"/>
  <c r="D425" i="1"/>
  <c r="H425" i="1" s="1"/>
  <c r="C425" i="1"/>
  <c r="C424" i="1"/>
  <c r="D423" i="1"/>
  <c r="H423" i="1" s="1"/>
  <c r="C423" i="1"/>
  <c r="G422" i="1"/>
  <c r="D422" i="1"/>
  <c r="H422" i="1" s="1"/>
  <c r="C422" i="1"/>
  <c r="D421" i="1"/>
  <c r="H421" i="1" s="1"/>
  <c r="C421" i="1"/>
  <c r="H420" i="1"/>
  <c r="G420" i="1"/>
  <c r="D420" i="1"/>
  <c r="C420" i="1"/>
  <c r="H419" i="1"/>
  <c r="G419" i="1"/>
  <c r="D419" i="1"/>
  <c r="C419" i="1"/>
  <c r="H418" i="1"/>
  <c r="G418" i="1"/>
  <c r="D418" i="1"/>
  <c r="C418" i="1"/>
  <c r="G417" i="1"/>
  <c r="D417" i="1"/>
  <c r="H417" i="1" s="1"/>
  <c r="C417" i="1"/>
  <c r="D416" i="1"/>
  <c r="H416" i="1" s="1"/>
  <c r="C416" i="1"/>
  <c r="C415" i="1"/>
  <c r="D413" i="1"/>
  <c r="H413" i="1" s="1"/>
  <c r="C413" i="1"/>
  <c r="C412" i="1"/>
  <c r="D411" i="1"/>
  <c r="H411" i="1" s="1"/>
  <c r="C411" i="1"/>
  <c r="D406" i="1"/>
  <c r="H406" i="1" s="1"/>
  <c r="C406" i="1"/>
  <c r="H405" i="1"/>
  <c r="G405" i="1"/>
  <c r="D405" i="1"/>
  <c r="C405" i="1"/>
  <c r="D404" i="1"/>
  <c r="H404" i="1" s="1"/>
  <c r="C404" i="1"/>
  <c r="D401" i="1"/>
  <c r="H401" i="1" s="1"/>
  <c r="C401" i="1"/>
  <c r="D400" i="1"/>
  <c r="H400" i="1" s="1"/>
  <c r="C400" i="1"/>
  <c r="D399" i="1"/>
  <c r="H399" i="1" s="1"/>
  <c r="C399" i="1"/>
  <c r="H398" i="1"/>
  <c r="D398" i="1"/>
  <c r="G398" i="1" s="1"/>
  <c r="C398" i="1"/>
  <c r="D397" i="1"/>
  <c r="G397" i="1" s="1"/>
  <c r="C397" i="1"/>
  <c r="G396" i="1"/>
  <c r="D396" i="1"/>
  <c r="H396" i="1" s="1"/>
  <c r="C396" i="1"/>
  <c r="H395" i="1"/>
  <c r="G395" i="1"/>
  <c r="D395" i="1"/>
  <c r="C395" i="1"/>
  <c r="H394" i="1"/>
  <c r="G394" i="1"/>
  <c r="D394" i="1"/>
  <c r="C394" i="1"/>
  <c r="H393" i="1"/>
  <c r="G393" i="1"/>
  <c r="D393" i="1"/>
  <c r="C393" i="1"/>
  <c r="C392" i="1"/>
  <c r="C391" i="1"/>
  <c r="H390" i="1"/>
  <c r="G390" i="1"/>
  <c r="D390" i="1"/>
  <c r="C390" i="1"/>
  <c r="H389" i="1"/>
  <c r="G389" i="1"/>
  <c r="D389" i="1"/>
  <c r="C389" i="1"/>
  <c r="H388" i="1"/>
  <c r="D388" i="1"/>
  <c r="G388" i="1" s="1"/>
  <c r="C388" i="1"/>
  <c r="D387" i="1"/>
  <c r="G387" i="1" s="1"/>
  <c r="C387" i="1"/>
  <c r="D386" i="1"/>
  <c r="H386" i="1" s="1"/>
  <c r="C386" i="1"/>
  <c r="D385" i="1"/>
  <c r="G385" i="1" s="1"/>
  <c r="C385" i="1"/>
  <c r="D384" i="1"/>
  <c r="G384" i="1" s="1"/>
  <c r="C384" i="1"/>
  <c r="D383" i="1"/>
  <c r="H383" i="1" s="1"/>
  <c r="C383" i="1"/>
  <c r="D382" i="1"/>
  <c r="H382" i="1" s="1"/>
  <c r="C382" i="1"/>
  <c r="D381" i="1"/>
  <c r="H381" i="1" s="1"/>
  <c r="C381" i="1"/>
  <c r="D380" i="1"/>
  <c r="H380" i="1" s="1"/>
  <c r="C380" i="1"/>
  <c r="H379" i="1"/>
  <c r="D379" i="1"/>
  <c r="G379" i="1" s="1"/>
  <c r="C379" i="1"/>
  <c r="D378" i="1"/>
  <c r="H378" i="1" s="1"/>
  <c r="C378" i="1"/>
  <c r="D377" i="1"/>
  <c r="H377" i="1" s="1"/>
  <c r="C377" i="1"/>
  <c r="D376" i="1"/>
  <c r="H376" i="1" s="1"/>
  <c r="C376" i="1"/>
  <c r="D375" i="1"/>
  <c r="H375" i="1" s="1"/>
  <c r="C375" i="1"/>
  <c r="H374" i="1"/>
  <c r="D374" i="1"/>
  <c r="G374" i="1" s="1"/>
  <c r="C374" i="1"/>
  <c r="C373" i="1"/>
  <c r="H372" i="1"/>
  <c r="G372" i="1"/>
  <c r="D372" i="1"/>
  <c r="C372" i="1"/>
  <c r="D371" i="1"/>
  <c r="H371" i="1" s="1"/>
  <c r="C371" i="1"/>
  <c r="D370" i="1"/>
  <c r="H370" i="1" s="1"/>
  <c r="C370" i="1"/>
  <c r="H369" i="1"/>
  <c r="D369" i="1"/>
  <c r="G369" i="1" s="1"/>
  <c r="C369" i="1"/>
  <c r="D368" i="1"/>
  <c r="H368" i="1" s="1"/>
  <c r="C368" i="1"/>
  <c r="H367" i="1"/>
  <c r="D367" i="1"/>
  <c r="G367" i="1" s="1"/>
  <c r="C367" i="1"/>
  <c r="H366" i="1"/>
  <c r="D366" i="1"/>
  <c r="G366" i="1" s="1"/>
  <c r="C366" i="1"/>
  <c r="H365" i="1"/>
  <c r="G365" i="1"/>
  <c r="D365" i="1"/>
  <c r="C365" i="1"/>
  <c r="D364" i="1"/>
  <c r="G364" i="1" s="1"/>
  <c r="C364" i="1"/>
  <c r="H363" i="1"/>
  <c r="D363" i="1"/>
  <c r="G363" i="1" s="1"/>
  <c r="C363" i="1"/>
  <c r="H362" i="1"/>
  <c r="D362" i="1"/>
  <c r="G362" i="1" s="1"/>
  <c r="C362" i="1"/>
  <c r="H361" i="1"/>
  <c r="D361" i="1"/>
  <c r="G361" i="1" s="1"/>
  <c r="C361" i="1"/>
  <c r="H360" i="1"/>
  <c r="G360" i="1"/>
  <c r="D360" i="1"/>
  <c r="C360" i="1"/>
  <c r="C359" i="1"/>
  <c r="D357" i="1"/>
  <c r="H357" i="1" s="1"/>
  <c r="C357" i="1"/>
  <c r="D356" i="1"/>
  <c r="H356" i="1" s="1"/>
  <c r="C356" i="1"/>
  <c r="H355" i="1"/>
  <c r="D355" i="1"/>
  <c r="G355" i="1" s="1"/>
  <c r="C355" i="1"/>
  <c r="H354" i="1"/>
  <c r="D354" i="1"/>
  <c r="G354" i="1" s="1"/>
  <c r="C354" i="1"/>
  <c r="H353" i="1"/>
  <c r="G353" i="1"/>
  <c r="D353" i="1"/>
  <c r="C353" i="1"/>
  <c r="G352" i="1"/>
  <c r="D352" i="1"/>
  <c r="H352" i="1" s="1"/>
  <c r="C352" i="1"/>
  <c r="C351" i="1"/>
  <c r="H350" i="1"/>
  <c r="D350" i="1"/>
  <c r="G350" i="1" s="1"/>
  <c r="C350" i="1"/>
  <c r="H349" i="1"/>
  <c r="D349" i="1"/>
  <c r="G349" i="1" s="1"/>
  <c r="C349" i="1"/>
  <c r="H348" i="1"/>
  <c r="D348" i="1"/>
  <c r="G348" i="1" s="1"/>
  <c r="C348" i="1"/>
  <c r="D347" i="1"/>
  <c r="G347" i="1" s="1"/>
  <c r="C347" i="1"/>
  <c r="H344" i="1"/>
  <c r="D344" i="1"/>
  <c r="G344" i="1" s="1"/>
  <c r="C344" i="1"/>
  <c r="H343" i="1"/>
  <c r="D343" i="1"/>
  <c r="G343" i="1" s="1"/>
  <c r="C343" i="1"/>
  <c r="H342" i="1"/>
  <c r="D342" i="1"/>
  <c r="G342" i="1" s="1"/>
  <c r="C342" i="1"/>
  <c r="H341" i="1"/>
  <c r="D341" i="1"/>
  <c r="G341" i="1" s="1"/>
  <c r="C341" i="1"/>
  <c r="C340" i="1"/>
  <c r="C339" i="1"/>
  <c r="D338" i="1"/>
  <c r="H338" i="1" s="1"/>
  <c r="C338" i="1"/>
  <c r="D337" i="1"/>
  <c r="H337" i="1" s="1"/>
  <c r="C337" i="1"/>
  <c r="D336" i="1"/>
  <c r="H336" i="1" s="1"/>
  <c r="C336" i="1"/>
  <c r="D335" i="1"/>
  <c r="H335" i="1" s="1"/>
  <c r="C335" i="1"/>
  <c r="C334" i="1"/>
  <c r="D333" i="1"/>
  <c r="H333" i="1" s="1"/>
  <c r="C333" i="1"/>
  <c r="D332" i="1"/>
  <c r="H332" i="1" s="1"/>
  <c r="C332" i="1"/>
  <c r="C331" i="1"/>
  <c r="H330" i="1"/>
  <c r="D330" i="1"/>
  <c r="G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H316" i="1"/>
  <c r="D316" i="1"/>
  <c r="G316" i="1" s="1"/>
  <c r="C316" i="1"/>
  <c r="H315" i="1"/>
  <c r="D315" i="1"/>
  <c r="G315" i="1" s="1"/>
  <c r="C315" i="1"/>
  <c r="H314" i="1"/>
  <c r="D314" i="1"/>
  <c r="G314" i="1" s="1"/>
  <c r="C314" i="1"/>
  <c r="H313" i="1"/>
  <c r="D313" i="1"/>
  <c r="G313" i="1" s="1"/>
  <c r="C313" i="1"/>
  <c r="C312" i="1"/>
  <c r="H311" i="1"/>
  <c r="G311" i="1"/>
  <c r="D311" i="1"/>
  <c r="C311" i="1"/>
  <c r="H310" i="1"/>
  <c r="G310" i="1"/>
  <c r="D310" i="1"/>
  <c r="C310" i="1"/>
  <c r="H309" i="1"/>
  <c r="G309" i="1"/>
  <c r="D309" i="1"/>
  <c r="C309" i="1"/>
  <c r="H308" i="1"/>
  <c r="G308" i="1"/>
  <c r="D308" i="1"/>
  <c r="C308" i="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G299" i="1" s="1"/>
  <c r="C299" i="1"/>
  <c r="H298" i="1"/>
  <c r="D298" i="1"/>
  <c r="G298" i="1" s="1"/>
  <c r="C298" i="1"/>
  <c r="H297" i="1"/>
  <c r="D297" i="1"/>
  <c r="G297" i="1" s="1"/>
  <c r="C297" i="1"/>
  <c r="D296" i="1"/>
  <c r="H296" i="1" s="1"/>
  <c r="C296" i="1"/>
  <c r="C295" i="1"/>
  <c r="D292" i="1"/>
  <c r="H292" i="1" s="1"/>
  <c r="C292" i="1"/>
  <c r="D291" i="1"/>
  <c r="H291" i="1" s="1"/>
  <c r="C291" i="1"/>
  <c r="H290" i="1"/>
  <c r="G290" i="1"/>
  <c r="D290" i="1"/>
  <c r="C290" i="1"/>
  <c r="H289" i="1"/>
  <c r="D289" i="1"/>
  <c r="G289" i="1" s="1"/>
  <c r="C289" i="1"/>
  <c r="H288" i="1"/>
  <c r="D288" i="1"/>
  <c r="G288" i="1" s="1"/>
  <c r="C288" i="1"/>
  <c r="D284" i="1"/>
  <c r="H284" i="1" s="1"/>
  <c r="C284" i="1"/>
  <c r="G283" i="1"/>
  <c r="D283" i="1"/>
  <c r="H283" i="1" s="1"/>
  <c r="C283" i="1"/>
  <c r="H282" i="1"/>
  <c r="G282" i="1"/>
  <c r="D282" i="1"/>
  <c r="C282" i="1"/>
  <c r="H281" i="1"/>
  <c r="G281" i="1"/>
  <c r="D281" i="1"/>
  <c r="C281" i="1"/>
  <c r="D280" i="1"/>
  <c r="H280" i="1" s="1"/>
  <c r="C280" i="1"/>
  <c r="H279" i="1"/>
  <c r="G279" i="1"/>
  <c r="D279" i="1"/>
  <c r="C279" i="1"/>
  <c r="H278" i="1"/>
  <c r="D278" i="1"/>
  <c r="G278" i="1" s="1"/>
  <c r="C278" i="1"/>
  <c r="H277" i="1"/>
  <c r="G277" i="1"/>
  <c r="D277" i="1"/>
  <c r="C277" i="1"/>
  <c r="D276" i="1"/>
  <c r="H276" i="1" s="1"/>
  <c r="C276" i="1"/>
  <c r="D275" i="1"/>
  <c r="H275" i="1" s="1"/>
  <c r="C275" i="1"/>
  <c r="H274" i="1"/>
  <c r="D274" i="1"/>
  <c r="G274" i="1" s="1"/>
  <c r="C274" i="1"/>
  <c r="D273" i="1"/>
  <c r="G273" i="1" s="1"/>
  <c r="C273" i="1"/>
  <c r="H272" i="1"/>
  <c r="D272" i="1"/>
  <c r="G272" i="1" s="1"/>
  <c r="C272" i="1"/>
  <c r="D271" i="1"/>
  <c r="G271" i="1" s="1"/>
  <c r="C271" i="1"/>
  <c r="H270" i="1"/>
  <c r="G270" i="1"/>
  <c r="D270" i="1"/>
  <c r="C270" i="1"/>
  <c r="D269" i="1"/>
  <c r="G269" i="1" s="1"/>
  <c r="C269" i="1"/>
  <c r="H268" i="1"/>
  <c r="D268" i="1"/>
  <c r="G268" i="1" s="1"/>
  <c r="C268" i="1"/>
  <c r="D267" i="1"/>
  <c r="G267" i="1" s="1"/>
  <c r="C267" i="1"/>
  <c r="H266" i="1"/>
  <c r="D266" i="1"/>
  <c r="G266" i="1" s="1"/>
  <c r="C266" i="1"/>
  <c r="H265" i="1"/>
  <c r="D265" i="1"/>
  <c r="G265" i="1" s="1"/>
  <c r="C265" i="1"/>
  <c r="D264" i="1"/>
  <c r="G264" i="1" s="1"/>
  <c r="C264" i="1"/>
  <c r="H263" i="1"/>
  <c r="D263" i="1"/>
  <c r="G263" i="1" s="1"/>
  <c r="C263" i="1"/>
  <c r="H262" i="1"/>
  <c r="D262" i="1"/>
  <c r="G262" i="1" s="1"/>
  <c r="C262" i="1"/>
  <c r="H261" i="1"/>
  <c r="G261" i="1"/>
  <c r="D261" i="1"/>
  <c r="C261" i="1"/>
  <c r="H260" i="1"/>
  <c r="G260" i="1"/>
  <c r="D260" i="1"/>
  <c r="C260" i="1"/>
  <c r="C259" i="1"/>
  <c r="D258" i="1"/>
  <c r="H258" i="1" s="1"/>
  <c r="C258" i="1"/>
  <c r="D257" i="1"/>
  <c r="H257" i="1" s="1"/>
  <c r="C257" i="1"/>
  <c r="D256" i="1"/>
  <c r="G256" i="1" s="1"/>
  <c r="C256" i="1"/>
  <c r="C255" i="1"/>
  <c r="H254" i="1"/>
  <c r="D254" i="1"/>
  <c r="G254" i="1" s="1"/>
  <c r="C254" i="1"/>
  <c r="H253" i="1"/>
  <c r="D253" i="1"/>
  <c r="G253" i="1" s="1"/>
  <c r="C253" i="1"/>
  <c r="H252" i="1"/>
  <c r="G252" i="1"/>
  <c r="D252" i="1"/>
  <c r="C252" i="1"/>
  <c r="H251" i="1"/>
  <c r="D251" i="1"/>
  <c r="G251" i="1" s="1"/>
  <c r="C251" i="1"/>
  <c r="H250" i="1"/>
  <c r="D250" i="1"/>
  <c r="G250" i="1" s="1"/>
  <c r="C250" i="1"/>
  <c r="C249" i="1"/>
  <c r="C248" i="1"/>
  <c r="D247" i="1"/>
  <c r="H247" i="1" s="1"/>
  <c r="C247" i="1"/>
  <c r="D246" i="1"/>
  <c r="H246" i="1" s="1"/>
  <c r="C246" i="1"/>
  <c r="D245" i="1"/>
  <c r="H245" i="1" s="1"/>
  <c r="C245" i="1"/>
  <c r="D244" i="1"/>
  <c r="H244" i="1" s="1"/>
  <c r="C244" i="1"/>
  <c r="D243" i="1"/>
  <c r="H243" i="1" s="1"/>
  <c r="C243" i="1"/>
  <c r="D242" i="1"/>
  <c r="H242" i="1" s="1"/>
  <c r="C242" i="1"/>
  <c r="H241" i="1"/>
  <c r="G241" i="1"/>
  <c r="D241" i="1"/>
  <c r="C241" i="1"/>
  <c r="H240" i="1"/>
  <c r="G240" i="1"/>
  <c r="D240" i="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G231" i="1"/>
  <c r="D231" i="1"/>
  <c r="H231" i="1" s="1"/>
  <c r="C231" i="1"/>
  <c r="H230" i="1"/>
  <c r="G230" i="1"/>
  <c r="D230" i="1"/>
  <c r="C230" i="1"/>
  <c r="G229" i="1"/>
  <c r="D229" i="1"/>
  <c r="H229" i="1" s="1"/>
  <c r="C229" i="1"/>
  <c r="G228" i="1"/>
  <c r="D228" i="1"/>
  <c r="H228" i="1" s="1"/>
  <c r="C228" i="1"/>
  <c r="D227" i="1"/>
  <c r="H227" i="1" s="1"/>
  <c r="C227" i="1"/>
  <c r="G226" i="1"/>
  <c r="D226" i="1"/>
  <c r="H226" i="1" s="1"/>
  <c r="C226" i="1"/>
  <c r="G225" i="1"/>
  <c r="D225" i="1"/>
  <c r="H225" i="1" s="1"/>
  <c r="C225" i="1"/>
  <c r="D224" i="1"/>
  <c r="H224" i="1" s="1"/>
  <c r="C224" i="1"/>
  <c r="D223" i="1"/>
  <c r="H223" i="1" s="1"/>
  <c r="C223" i="1"/>
  <c r="D222" i="1"/>
  <c r="G222" i="1" s="1"/>
  <c r="C222" i="1"/>
  <c r="D221" i="1"/>
  <c r="G221" i="1" s="1"/>
  <c r="C221" i="1"/>
  <c r="D219" i="1"/>
  <c r="H219" i="1" s="1"/>
  <c r="C219" i="1"/>
  <c r="H218" i="1"/>
  <c r="G218" i="1"/>
  <c r="D218" i="1"/>
  <c r="C218" i="1"/>
  <c r="D217" i="1"/>
  <c r="H217" i="1" s="1"/>
  <c r="C217" i="1"/>
  <c r="D216" i="1"/>
  <c r="H216" i="1" s="1"/>
  <c r="C216" i="1"/>
  <c r="D215" i="1"/>
  <c r="H215" i="1" s="1"/>
  <c r="C215" i="1"/>
  <c r="D214" i="1"/>
  <c r="H214" i="1" s="1"/>
  <c r="C214" i="1"/>
  <c r="D213" i="1"/>
  <c r="H213" i="1" s="1"/>
  <c r="C213" i="1"/>
  <c r="H212" i="1"/>
  <c r="G212" i="1"/>
  <c r="D212" i="1"/>
  <c r="C212" i="1"/>
  <c r="D211" i="1"/>
  <c r="D210" i="1"/>
  <c r="H210" i="1" s="1"/>
  <c r="C210" i="1"/>
  <c r="H209" i="1"/>
  <c r="D209" i="1"/>
  <c r="G209" i="1" s="1"/>
  <c r="C209" i="1"/>
  <c r="D208" i="1"/>
  <c r="H208" i="1" s="1"/>
  <c r="C208" i="1"/>
  <c r="H207" i="1"/>
  <c r="D207" i="1"/>
  <c r="G207" i="1" s="1"/>
  <c r="C207" i="1"/>
  <c r="D206" i="1"/>
  <c r="G206" i="1" s="1"/>
  <c r="C206" i="1"/>
  <c r="D205" i="1"/>
  <c r="H205" i="1" s="1"/>
  <c r="C205" i="1"/>
  <c r="D204" i="1"/>
  <c r="H204" i="1" s="1"/>
  <c r="C204" i="1"/>
  <c r="D203" i="1"/>
  <c r="H203" i="1" s="1"/>
  <c r="C203" i="1"/>
  <c r="D202" i="1"/>
  <c r="H202" i="1" s="1"/>
  <c r="C202" i="1"/>
  <c r="H201" i="1"/>
  <c r="G201" i="1"/>
  <c r="D201" i="1"/>
  <c r="C201" i="1"/>
  <c r="G200" i="1"/>
  <c r="D200" i="1"/>
  <c r="H200" i="1" s="1"/>
  <c r="C200" i="1"/>
  <c r="H199" i="1"/>
  <c r="G199" i="1"/>
  <c r="D199" i="1"/>
  <c r="C199" i="1"/>
  <c r="D198" i="1"/>
  <c r="H198" i="1" s="1"/>
  <c r="C198" i="1"/>
  <c r="G197" i="1"/>
  <c r="D197" i="1"/>
  <c r="H197" i="1" s="1"/>
  <c r="C197" i="1"/>
  <c r="H196" i="1"/>
  <c r="G196" i="1"/>
  <c r="D196" i="1"/>
  <c r="C196" i="1"/>
  <c r="H195" i="1"/>
  <c r="G195" i="1"/>
  <c r="D195" i="1"/>
  <c r="C195" i="1"/>
  <c r="H194" i="1"/>
  <c r="G194" i="1"/>
  <c r="D194" i="1"/>
  <c r="C194" i="1"/>
  <c r="H193" i="1"/>
  <c r="G193" i="1"/>
  <c r="D193" i="1"/>
  <c r="C193" i="1"/>
  <c r="C192" i="1"/>
  <c r="D191" i="1"/>
  <c r="H191" i="1" s="1"/>
  <c r="C191" i="1"/>
  <c r="H190" i="1"/>
  <c r="D190" i="1"/>
  <c r="G190" i="1" s="1"/>
  <c r="C190" i="1"/>
  <c r="H189" i="1"/>
  <c r="D189" i="1"/>
  <c r="G189" i="1" s="1"/>
  <c r="C189" i="1"/>
  <c r="G188" i="1"/>
  <c r="D188" i="1"/>
  <c r="H188" i="1" s="1"/>
  <c r="C188" i="1"/>
  <c r="H187" i="1"/>
  <c r="D187" i="1"/>
  <c r="G187" i="1" s="1"/>
  <c r="C187" i="1"/>
  <c r="H186" i="1"/>
  <c r="G186" i="1"/>
  <c r="D186" i="1"/>
  <c r="C186" i="1"/>
  <c r="H185" i="1"/>
  <c r="D185" i="1"/>
  <c r="G185" i="1" s="1"/>
  <c r="C185" i="1"/>
  <c r="D184" i="1"/>
  <c r="H184" i="1" s="1"/>
  <c r="C184" i="1"/>
  <c r="G183" i="1"/>
  <c r="D183" i="1"/>
  <c r="H183" i="1" s="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D171" i="1"/>
  <c r="H171" i="1" s="1"/>
  <c r="C171" i="1"/>
  <c r="H170" i="1"/>
  <c r="D170" i="1"/>
  <c r="G170" i="1" s="1"/>
  <c r="C170" i="1"/>
  <c r="H169" i="1"/>
  <c r="D169" i="1"/>
  <c r="G169" i="1" s="1"/>
  <c r="C169" i="1"/>
  <c r="H168" i="1"/>
  <c r="D168" i="1"/>
  <c r="G168" i="1" s="1"/>
  <c r="C168" i="1"/>
  <c r="H167" i="1"/>
  <c r="D167" i="1"/>
  <c r="G167" i="1" s="1"/>
  <c r="C167" i="1"/>
  <c r="D166" i="1"/>
  <c r="G166" i="1" s="1"/>
  <c r="C166" i="1"/>
  <c r="D165" i="1"/>
  <c r="G165" i="1" s="1"/>
  <c r="C165" i="1"/>
  <c r="D164" i="1"/>
  <c r="H164" i="1" s="1"/>
  <c r="C164" i="1"/>
  <c r="H163" i="1"/>
  <c r="D163" i="1"/>
  <c r="G163" i="1" s="1"/>
  <c r="C163" i="1"/>
  <c r="H162" i="1"/>
  <c r="G162" i="1"/>
  <c r="D162" i="1"/>
  <c r="C162" i="1"/>
  <c r="H161" i="1"/>
  <c r="D161" i="1"/>
  <c r="G161" i="1" s="1"/>
  <c r="C161" i="1"/>
  <c r="H160" i="1"/>
  <c r="G160" i="1"/>
  <c r="D160" i="1"/>
  <c r="C160" i="1"/>
  <c r="H158" i="1"/>
  <c r="D158" i="1"/>
  <c r="G158" i="1" s="1"/>
  <c r="C158" i="1"/>
  <c r="H157" i="1"/>
  <c r="D157" i="1"/>
  <c r="G157" i="1" s="1"/>
  <c r="C157" i="1"/>
  <c r="D156" i="1"/>
  <c r="H156" i="1" s="1"/>
  <c r="C156" i="1"/>
  <c r="D155" i="1"/>
  <c r="G155" i="1" s="1"/>
  <c r="C155" i="1"/>
  <c r="H154" i="1"/>
  <c r="G154" i="1"/>
  <c r="D154" i="1"/>
  <c r="C154" i="1"/>
  <c r="D153" i="1"/>
  <c r="G153" i="1" s="1"/>
  <c r="C153" i="1"/>
  <c r="H152" i="1"/>
  <c r="D152" i="1"/>
  <c r="G152" i="1" s="1"/>
  <c r="C152" i="1"/>
  <c r="D151" i="1"/>
  <c r="G151" i="1" s="1"/>
  <c r="C151" i="1"/>
  <c r="D150" i="1"/>
  <c r="G150" i="1" s="1"/>
  <c r="C150" i="1"/>
  <c r="D149" i="1"/>
  <c r="G149" i="1" s="1"/>
  <c r="C149" i="1"/>
  <c r="C148" i="1"/>
  <c r="G146" i="1"/>
  <c r="D146" i="1"/>
  <c r="H146" i="1" s="1"/>
  <c r="C146" i="1"/>
  <c r="H145" i="1"/>
  <c r="D145" i="1"/>
  <c r="G145" i="1" s="1"/>
  <c r="C145" i="1"/>
  <c r="H144" i="1"/>
  <c r="G144" i="1"/>
  <c r="D144" i="1"/>
  <c r="C144" i="1"/>
  <c r="D143" i="1"/>
  <c r="G143" i="1" s="1"/>
  <c r="C143" i="1"/>
  <c r="H142" i="1"/>
  <c r="G142" i="1"/>
  <c r="D142" i="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C135" i="1"/>
  <c r="H134" i="1"/>
  <c r="D134" i="1"/>
  <c r="G134" i="1" s="1"/>
  <c r="C134" i="1"/>
  <c r="H133" i="1"/>
  <c r="D133" i="1"/>
  <c r="G133" i="1" s="1"/>
  <c r="C133" i="1"/>
  <c r="H132" i="1"/>
  <c r="D132" i="1"/>
  <c r="G132" i="1" s="1"/>
  <c r="C132" i="1"/>
  <c r="H131" i="1"/>
  <c r="D131" i="1"/>
  <c r="G131" i="1" s="1"/>
  <c r="C131" i="1"/>
  <c r="D130" i="1"/>
  <c r="H130" i="1" s="1"/>
  <c r="C130" i="1"/>
  <c r="D129" i="1"/>
  <c r="H129" i="1" s="1"/>
  <c r="C129" i="1"/>
  <c r="H128" i="1"/>
  <c r="D128" i="1"/>
  <c r="G128" i="1" s="1"/>
  <c r="C128" i="1"/>
  <c r="D127" i="1"/>
  <c r="G127" i="1" s="1"/>
  <c r="C127" i="1"/>
  <c r="H126" i="1"/>
  <c r="D126" i="1"/>
  <c r="G126" i="1" s="1"/>
  <c r="C126" i="1"/>
  <c r="H125" i="1"/>
  <c r="D125" i="1"/>
  <c r="G125" i="1" s="1"/>
  <c r="C125" i="1"/>
  <c r="G124" i="1"/>
  <c r="D124" i="1"/>
  <c r="H124" i="1" s="1"/>
  <c r="C124" i="1"/>
  <c r="H123" i="1"/>
  <c r="G123" i="1"/>
  <c r="D123" i="1"/>
  <c r="C123" i="1"/>
  <c r="D122" i="1"/>
  <c r="H122" i="1" s="1"/>
  <c r="C122" i="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G107" i="1"/>
  <c r="D107" i="1"/>
  <c r="H107" i="1" s="1"/>
  <c r="C107" i="1"/>
  <c r="G106" i="1"/>
  <c r="D106" i="1"/>
  <c r="H106" i="1" s="1"/>
  <c r="C106" i="1"/>
  <c r="D105" i="1"/>
  <c r="H105" i="1" s="1"/>
  <c r="C105" i="1"/>
  <c r="G104" i="1"/>
  <c r="D104" i="1"/>
  <c r="H104" i="1" s="1"/>
  <c r="C104" i="1"/>
  <c r="D103" i="1"/>
  <c r="H103" i="1" s="1"/>
  <c r="C103" i="1"/>
  <c r="H101" i="1"/>
  <c r="G101" i="1"/>
  <c r="D101" i="1"/>
  <c r="C101" i="1"/>
  <c r="H100" i="1"/>
  <c r="G100" i="1"/>
  <c r="D100" i="1"/>
  <c r="C100" i="1"/>
  <c r="G99" i="1"/>
  <c r="D99" i="1"/>
  <c r="H99" i="1" s="1"/>
  <c r="C99" i="1"/>
  <c r="G98" i="1"/>
  <c r="D98" i="1"/>
  <c r="H98" i="1" s="1"/>
  <c r="C98" i="1"/>
  <c r="G97" i="1"/>
  <c r="D97" i="1"/>
  <c r="H97" i="1" s="1"/>
  <c r="C97" i="1"/>
  <c r="G96" i="1"/>
  <c r="D96" i="1"/>
  <c r="H96" i="1" s="1"/>
  <c r="C96" i="1"/>
  <c r="D95" i="1"/>
  <c r="H95" i="1" s="1"/>
  <c r="C95" i="1"/>
  <c r="C94" i="1"/>
  <c r="G93" i="1"/>
  <c r="D93" i="1"/>
  <c r="H93" i="1" s="1"/>
  <c r="C93" i="1"/>
  <c r="G92" i="1"/>
  <c r="D92" i="1"/>
  <c r="H92" i="1" s="1"/>
  <c r="C92" i="1"/>
  <c r="G91" i="1"/>
  <c r="D91" i="1"/>
  <c r="H91" i="1" s="1"/>
  <c r="C91" i="1"/>
  <c r="G90" i="1"/>
  <c r="D90" i="1"/>
  <c r="H90" i="1" s="1"/>
  <c r="C90" i="1"/>
  <c r="G89" i="1"/>
  <c r="D89" i="1"/>
  <c r="H89" i="1" s="1"/>
  <c r="C89" i="1"/>
  <c r="G88" i="1"/>
  <c r="D88" i="1"/>
  <c r="H88" i="1" s="1"/>
  <c r="C88" i="1"/>
  <c r="D87" i="1"/>
  <c r="H87" i="1" s="1"/>
  <c r="C87" i="1"/>
  <c r="H86" i="1"/>
  <c r="G86" i="1"/>
  <c r="D86" i="1"/>
  <c r="C86" i="1"/>
  <c r="G85" i="1"/>
  <c r="D85" i="1"/>
  <c r="H85" i="1" s="1"/>
  <c r="C85" i="1"/>
  <c r="G84" i="1"/>
  <c r="D84" i="1"/>
  <c r="H84" i="1" s="1"/>
  <c r="C84" i="1"/>
  <c r="D83" i="1"/>
  <c r="H83" i="1" s="1"/>
  <c r="C83" i="1"/>
  <c r="D82" i="1"/>
  <c r="H82" i="1" s="1"/>
  <c r="C82" i="1"/>
  <c r="H81" i="1"/>
  <c r="D81" i="1"/>
  <c r="G81" i="1" s="1"/>
  <c r="C81" i="1"/>
  <c r="D80" i="1"/>
  <c r="H80" i="1" s="1"/>
  <c r="C80" i="1"/>
  <c r="C79" i="1"/>
  <c r="C78" i="1"/>
  <c r="H77" i="1"/>
  <c r="G77" i="1"/>
  <c r="D77" i="1"/>
  <c r="C77" i="1"/>
  <c r="D76" i="1"/>
  <c r="H76" i="1" s="1"/>
  <c r="C76" i="1"/>
  <c r="D75" i="1"/>
  <c r="H75" i="1" s="1"/>
  <c r="C75" i="1"/>
  <c r="D74" i="1"/>
  <c r="H74" i="1" s="1"/>
  <c r="C74" i="1"/>
  <c r="D73" i="1"/>
  <c r="H73" i="1" s="1"/>
  <c r="C73" i="1"/>
  <c r="D72" i="1"/>
  <c r="H72" i="1" s="1"/>
  <c r="C72" i="1"/>
  <c r="G71" i="1"/>
  <c r="D71" i="1"/>
  <c r="H71" i="1" s="1"/>
  <c r="C71" i="1"/>
  <c r="D70" i="1"/>
  <c r="H70" i="1" s="1"/>
  <c r="C70" i="1"/>
  <c r="H69" i="1"/>
  <c r="G69" i="1"/>
  <c r="D69" i="1"/>
  <c r="C69" i="1"/>
  <c r="D68" i="1"/>
  <c r="H68" i="1" s="1"/>
  <c r="C68" i="1"/>
  <c r="G67" i="1"/>
  <c r="D67" i="1"/>
  <c r="H67" i="1" s="1"/>
  <c r="C67" i="1"/>
  <c r="D66" i="1"/>
  <c r="H66" i="1" s="1"/>
  <c r="C66" i="1"/>
  <c r="D65" i="1"/>
  <c r="H65" i="1" s="1"/>
  <c r="C65" i="1"/>
  <c r="D64" i="1"/>
  <c r="H64" i="1" s="1"/>
  <c r="C64" i="1"/>
  <c r="G63" i="1"/>
  <c r="D63" i="1"/>
  <c r="H63" i="1" s="1"/>
  <c r="C63" i="1"/>
  <c r="G62" i="1"/>
  <c r="D62" i="1"/>
  <c r="H62" i="1" s="1"/>
  <c r="C62" i="1"/>
  <c r="C61" i="1"/>
  <c r="G60" i="1"/>
  <c r="D60" i="1"/>
  <c r="H60" i="1" s="1"/>
  <c r="C60" i="1"/>
  <c r="H59" i="1"/>
  <c r="D59" i="1"/>
  <c r="G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G49" i="1"/>
  <c r="D49" i="1"/>
  <c r="H49" i="1" s="1"/>
  <c r="C49" i="1"/>
  <c r="D48" i="1"/>
  <c r="H48" i="1" s="1"/>
  <c r="C48" i="1"/>
  <c r="D47" i="1"/>
  <c r="H47" i="1" s="1"/>
  <c r="C47" i="1"/>
  <c r="C46" i="1"/>
  <c r="H45" i="1"/>
  <c r="D45" i="1"/>
  <c r="G45" i="1" s="1"/>
  <c r="C45" i="1"/>
  <c r="H44" i="1"/>
  <c r="D44" i="1"/>
  <c r="G44" i="1" s="1"/>
  <c r="C44" i="1"/>
  <c r="H43" i="1"/>
  <c r="D43" i="1"/>
  <c r="G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G33" i="1" s="1"/>
  <c r="C33" i="1"/>
  <c r="D32" i="1"/>
  <c r="H32" i="1" s="1"/>
  <c r="C32" i="1"/>
  <c r="D31" i="1"/>
  <c r="H31" i="1" s="1"/>
  <c r="C31" i="1"/>
  <c r="D30" i="1"/>
  <c r="H30" i="1" s="1"/>
  <c r="C30" i="1"/>
  <c r="D29" i="1"/>
  <c r="H29" i="1" s="1"/>
  <c r="C29" i="1"/>
  <c r="D28" i="1"/>
  <c r="H28" i="1" s="1"/>
  <c r="C28" i="1"/>
  <c r="D27" i="1"/>
  <c r="H27" i="1" s="1"/>
  <c r="C27" i="1"/>
  <c r="D26" i="1"/>
  <c r="H26" i="1" s="1"/>
  <c r="C26" i="1"/>
  <c r="D25" i="1"/>
  <c r="G25" i="1" s="1"/>
  <c r="C25" i="1"/>
  <c r="G24" i="1"/>
  <c r="D24" i="1"/>
  <c r="H24" i="1" s="1"/>
  <c r="C24" i="1"/>
  <c r="D23" i="1"/>
  <c r="G23" i="1" s="1"/>
  <c r="C23" i="1"/>
  <c r="D22" i="1"/>
  <c r="H22" i="1" s="1"/>
  <c r="C22" i="1"/>
  <c r="D21" i="1"/>
  <c r="H21" i="1" s="1"/>
  <c r="C21" i="1"/>
  <c r="H20" i="1"/>
  <c r="G20" i="1"/>
  <c r="D20" i="1"/>
  <c r="C20" i="1"/>
  <c r="D19" i="1"/>
  <c r="G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E298" i="9" l="1"/>
  <c r="B298" i="9" s="1"/>
  <c r="H1475" i="1"/>
  <c r="H1456" i="1"/>
  <c r="G1454" i="1"/>
  <c r="H1454" i="1"/>
  <c r="J1456" i="1"/>
  <c r="H30" i="3"/>
  <c r="D5" i="7"/>
  <c r="E22" i="7"/>
  <c r="E5" i="7" s="1"/>
  <c r="G1271" i="1"/>
  <c r="G1223" i="1"/>
  <c r="G1216" i="1"/>
  <c r="H1215" i="1"/>
  <c r="G1215" i="1"/>
  <c r="G1217" i="1"/>
  <c r="D1034" i="1"/>
  <c r="H1028" i="1"/>
  <c r="H1012" i="1"/>
  <c r="E644" i="4"/>
  <c r="D638" i="1" s="1"/>
  <c r="G191" i="1"/>
  <c r="G1241" i="1"/>
  <c r="H1272" i="1"/>
  <c r="G1239" i="1"/>
  <c r="G1238" i="1"/>
  <c r="G1234" i="1"/>
  <c r="G1233" i="1"/>
  <c r="G1232" i="1"/>
  <c r="G1231" i="1"/>
  <c r="G1230" i="1"/>
  <c r="E284" i="9"/>
  <c r="B284" i="9" s="1"/>
  <c r="G1229" i="1"/>
  <c r="D1227" i="1"/>
  <c r="E245" i="5"/>
  <c r="D1222" i="1" s="1"/>
  <c r="H1222" i="1" s="1"/>
  <c r="E307" i="9"/>
  <c r="B307" i="9" s="1"/>
  <c r="G1291" i="1"/>
  <c r="G1292" i="1"/>
  <c r="F234" i="5"/>
  <c r="G1212" i="1"/>
  <c r="G1211" i="1"/>
  <c r="G1208" i="1"/>
  <c r="E301" i="9"/>
  <c r="B301" i="9" s="1"/>
  <c r="G1206" i="1"/>
  <c r="G1204" i="1"/>
  <c r="G1203" i="1"/>
  <c r="H1201" i="1"/>
  <c r="G1201" i="1"/>
  <c r="G1202" i="1"/>
  <c r="G1200" i="1"/>
  <c r="G1198" i="1"/>
  <c r="G1196" i="1"/>
  <c r="G1195" i="1"/>
  <c r="E304" i="9"/>
  <c r="B304" i="9" s="1"/>
  <c r="G1191" i="1"/>
  <c r="E300" i="9"/>
  <c r="B300" i="9" s="1"/>
  <c r="G1190" i="1"/>
  <c r="G1189" i="1"/>
  <c r="G1188" i="1"/>
  <c r="G1185" i="1"/>
  <c r="E294" i="9"/>
  <c r="B294" i="9" s="1"/>
  <c r="H1184" i="1"/>
  <c r="G1184" i="1"/>
  <c r="G1187" i="1"/>
  <c r="H1182" i="1"/>
  <c r="H1180" i="1"/>
  <c r="H1177" i="1"/>
  <c r="E190" i="5"/>
  <c r="H310" i="9" s="1"/>
  <c r="H1176" i="1"/>
  <c r="H1174" i="1"/>
  <c r="H1173" i="1"/>
  <c r="D1168" i="1"/>
  <c r="G1168" i="1" s="1"/>
  <c r="H1172" i="1"/>
  <c r="H1170" i="1"/>
  <c r="H1169" i="1"/>
  <c r="H1168" i="1"/>
  <c r="G1157" i="1"/>
  <c r="H1157" i="1"/>
  <c r="H1160" i="1"/>
  <c r="H1165" i="1"/>
  <c r="E293" i="9"/>
  <c r="D1154" i="1"/>
  <c r="G1150" i="1"/>
  <c r="G1148" i="1"/>
  <c r="G1142" i="1"/>
  <c r="G1141" i="1"/>
  <c r="E289" i="9"/>
  <c r="B289" i="9" s="1"/>
  <c r="G1138" i="1"/>
  <c r="G1124" i="1"/>
  <c r="F146" i="5"/>
  <c r="E291" i="9"/>
  <c r="B291" i="9" s="1"/>
  <c r="E286" i="9"/>
  <c r="B286" i="9" s="1"/>
  <c r="G1056" i="1"/>
  <c r="G1054" i="1"/>
  <c r="G1052" i="1"/>
  <c r="G1050" i="1"/>
  <c r="G1048" i="1"/>
  <c r="G1049" i="1"/>
  <c r="E68" i="5"/>
  <c r="H1032" i="1"/>
  <c r="H1008" i="1"/>
  <c r="H1004" i="1"/>
  <c r="H1000" i="1"/>
  <c r="H997" i="1"/>
  <c r="H996" i="1"/>
  <c r="H992" i="1"/>
  <c r="E12" i="5"/>
  <c r="D990" i="1" s="1"/>
  <c r="G988" i="1"/>
  <c r="G986" i="1"/>
  <c r="G987" i="1"/>
  <c r="D1393" i="1"/>
  <c r="H1393" i="1" s="1"/>
  <c r="G1395" i="1"/>
  <c r="F99" i="6"/>
  <c r="G1567" i="1"/>
  <c r="G1560" i="1"/>
  <c r="H1560" i="1"/>
  <c r="G1536" i="1"/>
  <c r="G1535" i="1"/>
  <c r="G1531" i="1"/>
  <c r="G1527" i="1"/>
  <c r="G1525" i="1"/>
  <c r="G1520" i="1"/>
  <c r="H1519" i="1"/>
  <c r="G1519" i="1"/>
  <c r="G1508" i="1"/>
  <c r="G1503" i="1"/>
  <c r="G1501" i="1"/>
  <c r="G1499" i="1"/>
  <c r="G1500" i="1"/>
  <c r="G1491" i="1"/>
  <c r="G1485" i="1"/>
  <c r="G1481" i="1"/>
  <c r="H1481" i="1"/>
  <c r="G1484" i="1"/>
  <c r="G1483" i="1"/>
  <c r="G708" i="1"/>
  <c r="H707" i="1"/>
  <c r="G706" i="1"/>
  <c r="G702" i="1"/>
  <c r="G701" i="1"/>
  <c r="G700" i="1"/>
  <c r="G699" i="1"/>
  <c r="G698" i="1"/>
  <c r="G697" i="1"/>
  <c r="G696" i="1"/>
  <c r="G695" i="1"/>
  <c r="G694" i="1"/>
  <c r="H693" i="1"/>
  <c r="G692" i="1"/>
  <c r="H691" i="1"/>
  <c r="E33" i="9"/>
  <c r="B33" i="9" s="1"/>
  <c r="G670" i="1"/>
  <c r="G660" i="1"/>
  <c r="H659" i="1"/>
  <c r="G658" i="1"/>
  <c r="G657" i="1"/>
  <c r="G656" i="1"/>
  <c r="H655" i="1"/>
  <c r="D626" i="1"/>
  <c r="H626" i="1" s="1"/>
  <c r="G628" i="1"/>
  <c r="G626" i="1"/>
  <c r="H627" i="1"/>
  <c r="E160" i="9"/>
  <c r="B160" i="9" s="1"/>
  <c r="B271" i="9"/>
  <c r="G625" i="1"/>
  <c r="G623" i="1"/>
  <c r="G624" i="1"/>
  <c r="G622" i="1"/>
  <c r="G619" i="1"/>
  <c r="G621" i="1"/>
  <c r="H620" i="1"/>
  <c r="E156" i="9"/>
  <c r="B156" i="9" s="1"/>
  <c r="H614" i="1"/>
  <c r="H611" i="1"/>
  <c r="G611" i="1"/>
  <c r="E153" i="9"/>
  <c r="B153" i="9" s="1"/>
  <c r="E152" i="9"/>
  <c r="B152" i="9" s="1"/>
  <c r="G608" i="1"/>
  <c r="H606" i="1"/>
  <c r="G606" i="1"/>
  <c r="G607" i="1"/>
  <c r="G605" i="1"/>
  <c r="B267" i="9"/>
  <c r="H604" i="1"/>
  <c r="G603" i="1"/>
  <c r="G602" i="1"/>
  <c r="F265" i="9"/>
  <c r="B265" i="9" s="1"/>
  <c r="G601" i="1"/>
  <c r="E145" i="9"/>
  <c r="B145" i="9" s="1"/>
  <c r="G599" i="1"/>
  <c r="H600" i="1"/>
  <c r="E593" i="4"/>
  <c r="D587" i="1" s="1"/>
  <c r="H587" i="1" s="1"/>
  <c r="B263" i="9"/>
  <c r="D597" i="1"/>
  <c r="G593" i="1"/>
  <c r="E142" i="9"/>
  <c r="B142" i="9" s="1"/>
  <c r="E141" i="9"/>
  <c r="B141" i="9" s="1"/>
  <c r="G592" i="1"/>
  <c r="G591" i="1"/>
  <c r="G590" i="1"/>
  <c r="E137" i="9"/>
  <c r="B137" i="9" s="1"/>
  <c r="G589" i="1"/>
  <c r="F257" i="9"/>
  <c r="B257" i="9" s="1"/>
  <c r="D588" i="1"/>
  <c r="G586" i="1"/>
  <c r="G584" i="1"/>
  <c r="G585" i="1"/>
  <c r="G583" i="1"/>
  <c r="G581" i="1"/>
  <c r="G582" i="1"/>
  <c r="D579" i="1"/>
  <c r="G580" i="1"/>
  <c r="G578" i="1"/>
  <c r="G577" i="1"/>
  <c r="G575" i="1"/>
  <c r="G576" i="1"/>
  <c r="G573" i="1"/>
  <c r="G571" i="1"/>
  <c r="G572" i="1"/>
  <c r="G570" i="1"/>
  <c r="G568" i="1"/>
  <c r="G569" i="1"/>
  <c r="G567" i="1"/>
  <c r="H565" i="1"/>
  <c r="G565" i="1"/>
  <c r="G566" i="1"/>
  <c r="E567" i="4"/>
  <c r="D561" i="1" s="1"/>
  <c r="H561" i="1" s="1"/>
  <c r="G564" i="1"/>
  <c r="G562" i="1"/>
  <c r="G563" i="1"/>
  <c r="G560" i="1"/>
  <c r="G559" i="1"/>
  <c r="H557" i="1"/>
  <c r="G557" i="1"/>
  <c r="G558" i="1"/>
  <c r="H556" i="1"/>
  <c r="H555" i="1"/>
  <c r="G554" i="1"/>
  <c r="H553" i="1"/>
  <c r="E130" i="9"/>
  <c r="B130" i="9" s="1"/>
  <c r="H549" i="1"/>
  <c r="G549" i="1"/>
  <c r="G544" i="1"/>
  <c r="E125" i="9"/>
  <c r="B125" i="9" s="1"/>
  <c r="B255" i="9"/>
  <c r="G537" i="1"/>
  <c r="H538" i="1"/>
  <c r="G536" i="1"/>
  <c r="G535" i="1"/>
  <c r="E122" i="9"/>
  <c r="B122" i="9" s="1"/>
  <c r="F253" i="9"/>
  <c r="B253" i="9" s="1"/>
  <c r="H534" i="1"/>
  <c r="E121" i="9"/>
  <c r="B121" i="9" s="1"/>
  <c r="G532" i="1"/>
  <c r="H533" i="1"/>
  <c r="B251" i="9"/>
  <c r="G531" i="1"/>
  <c r="H529" i="1"/>
  <c r="G524" i="1"/>
  <c r="H524" i="1"/>
  <c r="H519" i="1"/>
  <c r="G519" i="1"/>
  <c r="H516" i="1"/>
  <c r="G516" i="1"/>
  <c r="H513" i="1"/>
  <c r="G513" i="1"/>
  <c r="D510" i="1"/>
  <c r="G508" i="1"/>
  <c r="E117" i="9"/>
  <c r="B117" i="9" s="1"/>
  <c r="H506" i="1"/>
  <c r="G505" i="1"/>
  <c r="H504" i="1"/>
  <c r="G503" i="1"/>
  <c r="H501" i="1"/>
  <c r="E110" i="9"/>
  <c r="B110" i="9" s="1"/>
  <c r="B247" i="9"/>
  <c r="E109" i="9"/>
  <c r="B109" i="9" s="1"/>
  <c r="G496" i="1"/>
  <c r="G497" i="1"/>
  <c r="H495" i="1"/>
  <c r="F245" i="9"/>
  <c r="B245" i="9" s="1"/>
  <c r="G494" i="1"/>
  <c r="H493" i="1"/>
  <c r="G489" i="1"/>
  <c r="G492" i="1"/>
  <c r="B243" i="9"/>
  <c r="E102" i="9"/>
  <c r="B102" i="9" s="1"/>
  <c r="F241" i="9"/>
  <c r="B241" i="9" s="1"/>
  <c r="F239" i="9"/>
  <c r="B239" i="9" s="1"/>
  <c r="G484" i="1"/>
  <c r="H484" i="1"/>
  <c r="E484" i="4"/>
  <c r="D478" i="1" s="1"/>
  <c r="E98" i="9"/>
  <c r="B98" i="9" s="1"/>
  <c r="E97" i="9"/>
  <c r="B97" i="9" s="1"/>
  <c r="F237" i="9"/>
  <c r="G481" i="1"/>
  <c r="G480" i="1"/>
  <c r="D479" i="1"/>
  <c r="G477" i="1"/>
  <c r="G475" i="1"/>
  <c r="G476" i="1"/>
  <c r="H474" i="1"/>
  <c r="G472" i="1"/>
  <c r="H473" i="1"/>
  <c r="H471" i="1"/>
  <c r="G470" i="1"/>
  <c r="H469" i="1"/>
  <c r="G467" i="1"/>
  <c r="G468" i="1"/>
  <c r="E472" i="4"/>
  <c r="D466" i="1" s="1"/>
  <c r="H463" i="1"/>
  <c r="G463" i="1"/>
  <c r="E459" i="4"/>
  <c r="D453" i="1" s="1"/>
  <c r="G460" i="1"/>
  <c r="G457" i="1"/>
  <c r="H449" i="1"/>
  <c r="G447" i="1"/>
  <c r="G446" i="1"/>
  <c r="E90" i="9"/>
  <c r="B90" i="9" s="1"/>
  <c r="G444" i="1"/>
  <c r="H441" i="1"/>
  <c r="G441" i="1"/>
  <c r="H436" i="1"/>
  <c r="E85" i="9"/>
  <c r="B85" i="9" s="1"/>
  <c r="G430" i="1"/>
  <c r="E421" i="4"/>
  <c r="B231" i="9"/>
  <c r="F233" i="9"/>
  <c r="G429" i="1"/>
  <c r="G431" i="1"/>
  <c r="E82" i="9"/>
  <c r="B82" i="9" s="1"/>
  <c r="G427" i="1"/>
  <c r="D424" i="1"/>
  <c r="G424" i="1" s="1"/>
  <c r="G426" i="1"/>
  <c r="E78" i="9"/>
  <c r="B78" i="9" s="1"/>
  <c r="G425" i="1"/>
  <c r="G423" i="1"/>
  <c r="G421" i="1"/>
  <c r="G416" i="1"/>
  <c r="D412" i="1"/>
  <c r="H412" i="1" s="1"/>
  <c r="G404" i="1"/>
  <c r="G401" i="1"/>
  <c r="H397" i="1"/>
  <c r="G400" i="1"/>
  <c r="G399" i="1"/>
  <c r="H391" i="1"/>
  <c r="G391" i="1"/>
  <c r="D392" i="1"/>
  <c r="G386" i="1"/>
  <c r="H387" i="1"/>
  <c r="H385" i="1"/>
  <c r="G383" i="1"/>
  <c r="H384" i="1"/>
  <c r="G382" i="1"/>
  <c r="G381" i="1"/>
  <c r="G380" i="1"/>
  <c r="G378" i="1"/>
  <c r="G377" i="1"/>
  <c r="G376" i="1"/>
  <c r="G375" i="1"/>
  <c r="D373" i="1"/>
  <c r="G370" i="1"/>
  <c r="G357" i="1"/>
  <c r="G356" i="1"/>
  <c r="H347" i="1"/>
  <c r="D340" i="1"/>
  <c r="G338" i="1"/>
  <c r="G337" i="1"/>
  <c r="G336" i="1"/>
  <c r="G334" i="1"/>
  <c r="G335" i="1"/>
  <c r="G333" i="1"/>
  <c r="H331" i="1"/>
  <c r="G331" i="1"/>
  <c r="G332" i="1"/>
  <c r="G326" i="1"/>
  <c r="G329" i="1"/>
  <c r="G328" i="1"/>
  <c r="G327" i="1"/>
  <c r="G325" i="1"/>
  <c r="G324" i="1"/>
  <c r="G323" i="1"/>
  <c r="G321" i="1"/>
  <c r="G322" i="1"/>
  <c r="G320" i="1"/>
  <c r="G319" i="1"/>
  <c r="G318" i="1"/>
  <c r="G317" i="1"/>
  <c r="G312" i="1"/>
  <c r="H312" i="1"/>
  <c r="H299" i="1"/>
  <c r="D295" i="1"/>
  <c r="G296" i="1"/>
  <c r="G411" i="1"/>
  <c r="E273" i="9"/>
  <c r="B273" i="9" s="1"/>
  <c r="G280" i="1"/>
  <c r="E75" i="9"/>
  <c r="B75" i="9" s="1"/>
  <c r="G275" i="1"/>
  <c r="G276" i="1"/>
  <c r="E71" i="9"/>
  <c r="B71" i="9" s="1"/>
  <c r="H273" i="1"/>
  <c r="H269" i="1"/>
  <c r="H271" i="1"/>
  <c r="H267" i="1"/>
  <c r="H264" i="1"/>
  <c r="F264" i="4"/>
  <c r="G258" i="1"/>
  <c r="E69" i="9"/>
  <c r="B69" i="9" s="1"/>
  <c r="G257" i="1"/>
  <c r="D255" i="1"/>
  <c r="H256" i="1"/>
  <c r="G249" i="1"/>
  <c r="H249" i="1"/>
  <c r="G247" i="1"/>
  <c r="G246" i="1"/>
  <c r="G245" i="1"/>
  <c r="G243" i="1"/>
  <c r="G244" i="1"/>
  <c r="E65" i="9"/>
  <c r="B65" i="9" s="1"/>
  <c r="G242" i="1"/>
  <c r="G239" i="1"/>
  <c r="G238" i="1"/>
  <c r="G236" i="1"/>
  <c r="G237" i="1"/>
  <c r="G234" i="1"/>
  <c r="G232" i="1"/>
  <c r="G233" i="1"/>
  <c r="E224" i="4"/>
  <c r="D220" i="1" s="1"/>
  <c r="E61" i="9"/>
  <c r="B61" i="9" s="1"/>
  <c r="G227" i="1"/>
  <c r="G224" i="1"/>
  <c r="G223" i="1"/>
  <c r="H221" i="1"/>
  <c r="H222" i="1"/>
  <c r="G219" i="1"/>
  <c r="G217" i="1"/>
  <c r="G215" i="1"/>
  <c r="G216" i="1"/>
  <c r="G214" i="1"/>
  <c r="G213" i="1"/>
  <c r="G210" i="1"/>
  <c r="F225" i="9"/>
  <c r="G208" i="1"/>
  <c r="G205" i="1"/>
  <c r="E56" i="9"/>
  <c r="B56" i="9" s="1"/>
  <c r="G204" i="1"/>
  <c r="G203" i="1"/>
  <c r="G202" i="1"/>
  <c r="G198" i="1"/>
  <c r="E53" i="9"/>
  <c r="B53" i="9" s="1"/>
  <c r="E52" i="9"/>
  <c r="B52" i="9" s="1"/>
  <c r="E48" i="9"/>
  <c r="B48" i="9" s="1"/>
  <c r="G171" i="1"/>
  <c r="G164" i="1"/>
  <c r="G156" i="1"/>
  <c r="H151" i="1"/>
  <c r="H143" i="1"/>
  <c r="H136" i="1"/>
  <c r="G130" i="1"/>
  <c r="H127" i="1"/>
  <c r="G119" i="1"/>
  <c r="G118" i="1"/>
  <c r="G116" i="1"/>
  <c r="G117" i="1"/>
  <c r="G115" i="1"/>
  <c r="G114" i="1"/>
  <c r="G112" i="1"/>
  <c r="G111" i="1"/>
  <c r="G110" i="1"/>
  <c r="G109" i="1"/>
  <c r="G105" i="1"/>
  <c r="G103" i="1"/>
  <c r="E106" i="4"/>
  <c r="D102" i="1" s="1"/>
  <c r="E37" i="9"/>
  <c r="B37" i="9" s="1"/>
  <c r="G94" i="1"/>
  <c r="G95" i="1"/>
  <c r="G87" i="1"/>
  <c r="E36" i="9"/>
  <c r="B36" i="9" s="1"/>
  <c r="G83" i="1"/>
  <c r="G82" i="1"/>
  <c r="D79" i="1"/>
  <c r="G80" i="1"/>
  <c r="G76" i="1"/>
  <c r="G75" i="1"/>
  <c r="G72" i="1"/>
  <c r="G70" i="1"/>
  <c r="E32" i="9"/>
  <c r="B32" i="9" s="1"/>
  <c r="G68" i="1"/>
  <c r="G61" i="1"/>
  <c r="H61" i="1"/>
  <c r="G58" i="1"/>
  <c r="E29" i="9"/>
  <c r="B29" i="9" s="1"/>
  <c r="G57" i="1"/>
  <c r="G55" i="1"/>
  <c r="G56" i="1"/>
  <c r="G54" i="1"/>
  <c r="G53" i="1"/>
  <c r="G52" i="1"/>
  <c r="G50" i="1"/>
  <c r="G51" i="1"/>
  <c r="E50" i="4"/>
  <c r="D46" i="1" s="1"/>
  <c r="H46" i="1" s="1"/>
  <c r="H40" i="1"/>
  <c r="G40" i="1"/>
  <c r="G41" i="1"/>
  <c r="G42" i="1"/>
  <c r="G39" i="1"/>
  <c r="G38" i="1"/>
  <c r="G36" i="1"/>
  <c r="G37" i="1"/>
  <c r="G35" i="1"/>
  <c r="H33" i="1"/>
  <c r="G34" i="1"/>
  <c r="G32" i="1"/>
  <c r="G31" i="1"/>
  <c r="G30" i="1"/>
  <c r="G29" i="1"/>
  <c r="E25" i="9"/>
  <c r="B25" i="9" s="1"/>
  <c r="G28" i="1"/>
  <c r="G27" i="1"/>
  <c r="H25" i="1"/>
  <c r="G26" i="1"/>
  <c r="H23" i="1"/>
  <c r="H19" i="1"/>
  <c r="G22" i="1"/>
  <c r="G21" i="1"/>
  <c r="E24" i="9"/>
  <c r="B24" i="9" s="1"/>
  <c r="G18" i="1"/>
  <c r="G17" i="1"/>
  <c r="G16" i="1"/>
  <c r="E7" i="4"/>
  <c r="D3" i="1" s="1"/>
  <c r="H3" i="1" s="1"/>
  <c r="G15" i="1"/>
  <c r="G13" i="1"/>
  <c r="G14" i="1"/>
  <c r="G12" i="1"/>
  <c r="G11" i="1"/>
  <c r="G10" i="1"/>
  <c r="G9" i="1"/>
  <c r="G8" i="1"/>
  <c r="G7" i="1"/>
  <c r="G6" i="1"/>
  <c r="G4" i="1"/>
  <c r="G5" i="1"/>
  <c r="E288" i="9"/>
  <c r="B288" i="9" s="1"/>
  <c r="G641" i="1"/>
  <c r="G406" i="1"/>
  <c r="G413" i="1"/>
  <c r="G292" i="1"/>
  <c r="G291" i="1"/>
  <c r="G284" i="1"/>
  <c r="H166" i="1"/>
  <c r="H153" i="1"/>
  <c r="H150" i="1"/>
  <c r="E27" i="9"/>
  <c r="B27" i="9" s="1"/>
  <c r="E296" i="9"/>
  <c r="B296" i="9" s="1"/>
  <c r="F215" i="9"/>
  <c r="B215" i="9" s="1"/>
  <c r="E303" i="9"/>
  <c r="B303" i="9" s="1"/>
  <c r="G812" i="1"/>
  <c r="G719" i="1"/>
  <c r="G718" i="1"/>
  <c r="H716" i="1"/>
  <c r="G715" i="1"/>
  <c r="G714" i="1"/>
  <c r="E44" i="9"/>
  <c r="B44" i="9" s="1"/>
  <c r="F219" i="9"/>
  <c r="B219" i="9" s="1"/>
  <c r="G711" i="1"/>
  <c r="G710" i="1"/>
  <c r="G709" i="1"/>
  <c r="G705" i="1"/>
  <c r="G703" i="1"/>
  <c r="G690" i="1"/>
  <c r="G671" i="1"/>
  <c r="G669" i="1"/>
  <c r="G662" i="1"/>
  <c r="G649" i="1"/>
  <c r="B275" i="9"/>
  <c r="G645" i="1"/>
  <c r="H645" i="1"/>
  <c r="F652" i="4"/>
  <c r="F383" i="4"/>
  <c r="G371" i="1"/>
  <c r="H364" i="1"/>
  <c r="G368" i="1"/>
  <c r="E363" i="4"/>
  <c r="D358" i="1" s="1"/>
  <c r="G359" i="1"/>
  <c r="F364" i="4"/>
  <c r="H351" i="1"/>
  <c r="G351" i="1"/>
  <c r="E351" i="4"/>
  <c r="D346" i="1" s="1"/>
  <c r="F356" i="4"/>
  <c r="E252" i="4"/>
  <c r="D248" i="1" s="1"/>
  <c r="H206" i="1"/>
  <c r="E196" i="4"/>
  <c r="D192" i="1" s="1"/>
  <c r="G184" i="1"/>
  <c r="F223" i="9"/>
  <c r="B223" i="9" s="1"/>
  <c r="F188" i="4"/>
  <c r="F221" i="9"/>
  <c r="B221" i="9" s="1"/>
  <c r="G173" i="1"/>
  <c r="F177" i="4"/>
  <c r="H165" i="1"/>
  <c r="E163" i="4"/>
  <c r="D159" i="1" s="1"/>
  <c r="E41" i="9"/>
  <c r="B41" i="9" s="1"/>
  <c r="H155" i="1"/>
  <c r="H149" i="1"/>
  <c r="E152" i="4"/>
  <c r="H21" i="9" s="1"/>
  <c r="E311" i="4"/>
  <c r="D306" i="1" s="1"/>
  <c r="D307" i="1"/>
  <c r="F312" i="4"/>
  <c r="G129" i="1"/>
  <c r="F133" i="4"/>
  <c r="D121" i="1"/>
  <c r="H121" i="1" s="1"/>
  <c r="H120" i="1"/>
  <c r="G120" i="1"/>
  <c r="G121" i="1"/>
  <c r="G122" i="1"/>
  <c r="F124" i="4"/>
  <c r="F217" i="9"/>
  <c r="B217" i="9" s="1"/>
  <c r="D108" i="1"/>
  <c r="E82" i="4"/>
  <c r="D78" i="1" s="1"/>
  <c r="G73" i="1"/>
  <c r="G74" i="1"/>
  <c r="F77" i="4"/>
  <c r="F68" i="4"/>
  <c r="G66" i="1"/>
  <c r="G64" i="1"/>
  <c r="G65" i="1"/>
  <c r="F62" i="4"/>
  <c r="E28" i="9"/>
  <c r="B28" i="9" s="1"/>
  <c r="G47" i="1"/>
  <c r="G48" i="1"/>
  <c r="G135" i="1"/>
  <c r="H135" i="1"/>
  <c r="G339" i="1"/>
  <c r="H339" i="1"/>
  <c r="J1479" i="1"/>
  <c r="H1479" i="1"/>
  <c r="G1479" i="1"/>
  <c r="C1436" i="1"/>
  <c r="H29" i="3"/>
  <c r="G897" i="1"/>
  <c r="G901" i="1"/>
  <c r="G905" i="1"/>
  <c r="G909" i="1"/>
  <c r="G913" i="1"/>
  <c r="G917" i="1"/>
  <c r="G921" i="1"/>
  <c r="G925" i="1"/>
  <c r="G929" i="1"/>
  <c r="G933" i="1"/>
  <c r="G937" i="1"/>
  <c r="G941" i="1"/>
  <c r="G945" i="1"/>
  <c r="G949" i="1"/>
  <c r="G953" i="1"/>
  <c r="G957" i="1"/>
  <c r="G961" i="1"/>
  <c r="G965" i="1"/>
  <c r="G969" i="1"/>
  <c r="G973" i="1"/>
  <c r="G977" i="1"/>
  <c r="G981" i="1"/>
  <c r="H991" i="1"/>
  <c r="H995" i="1"/>
  <c r="H999" i="1"/>
  <c r="H1003" i="1"/>
  <c r="H1007" i="1"/>
  <c r="H1011" i="1"/>
  <c r="H1015" i="1"/>
  <c r="H1019" i="1"/>
  <c r="H1023" i="1"/>
  <c r="H1027" i="1"/>
  <c r="H1031" i="1"/>
  <c r="H1034" i="1"/>
  <c r="G1034" i="1"/>
  <c r="H1036" i="1"/>
  <c r="G1036" i="1"/>
  <c r="H1038" i="1"/>
  <c r="G1038" i="1"/>
  <c r="H1040" i="1"/>
  <c r="G1040" i="1"/>
  <c r="H1042" i="1"/>
  <c r="G1042" i="1"/>
  <c r="H1044" i="1"/>
  <c r="G1044" i="1"/>
  <c r="G1084" i="1"/>
  <c r="H1084" i="1"/>
  <c r="H1103" i="1"/>
  <c r="G1103" i="1"/>
  <c r="H1119" i="1"/>
  <c r="G1119" i="1"/>
  <c r="G1155" i="1"/>
  <c r="H1155" i="1"/>
  <c r="G1171" i="1"/>
  <c r="H1171" i="1"/>
  <c r="J1459" i="1"/>
  <c r="G1459" i="1"/>
  <c r="I1459" i="1" s="1"/>
  <c r="H1459" i="1"/>
  <c r="G1072" i="1"/>
  <c r="H1072" i="1"/>
  <c r="G1088" i="1"/>
  <c r="H1088" i="1"/>
  <c r="H1107" i="1"/>
  <c r="G1107" i="1"/>
  <c r="G1159" i="1"/>
  <c r="H1159" i="1"/>
  <c r="G1175" i="1"/>
  <c r="H1175" i="1"/>
  <c r="G896" i="1"/>
  <c r="G900" i="1"/>
  <c r="G904" i="1"/>
  <c r="G908" i="1"/>
  <c r="G912" i="1"/>
  <c r="G916" i="1"/>
  <c r="G920" i="1"/>
  <c r="G924" i="1"/>
  <c r="G928" i="1"/>
  <c r="G932" i="1"/>
  <c r="G936" i="1"/>
  <c r="G940" i="1"/>
  <c r="G944" i="1"/>
  <c r="G948" i="1"/>
  <c r="G952" i="1"/>
  <c r="G956" i="1"/>
  <c r="G960" i="1"/>
  <c r="G964" i="1"/>
  <c r="G968" i="1"/>
  <c r="G972" i="1"/>
  <c r="G976" i="1"/>
  <c r="G980" i="1"/>
  <c r="H994" i="1"/>
  <c r="H998" i="1"/>
  <c r="H1002" i="1"/>
  <c r="H1006" i="1"/>
  <c r="H1010" i="1"/>
  <c r="H1014" i="1"/>
  <c r="H1018" i="1"/>
  <c r="H1022" i="1"/>
  <c r="H1026" i="1"/>
  <c r="H1030" i="1"/>
  <c r="G1080" i="1"/>
  <c r="H1080" i="1"/>
  <c r="H1099" i="1"/>
  <c r="G1099" i="1"/>
  <c r="H1115" i="1"/>
  <c r="G1115" i="1"/>
  <c r="H1035" i="1"/>
  <c r="G1035" i="1"/>
  <c r="H1037" i="1"/>
  <c r="G1037" i="1"/>
  <c r="H1039" i="1"/>
  <c r="G1039" i="1"/>
  <c r="H1041" i="1"/>
  <c r="G1041" i="1"/>
  <c r="H1043" i="1"/>
  <c r="G1043" i="1"/>
  <c r="H1045" i="1"/>
  <c r="G1045" i="1"/>
  <c r="G1076" i="1"/>
  <c r="H1076" i="1"/>
  <c r="G1092" i="1"/>
  <c r="H1092" i="1"/>
  <c r="H1111" i="1"/>
  <c r="G1111" i="1"/>
  <c r="G1163" i="1"/>
  <c r="H1163" i="1"/>
  <c r="G1179" i="1"/>
  <c r="H1179" i="1"/>
  <c r="J1455" i="1"/>
  <c r="G1455" i="1"/>
  <c r="H1455" i="1"/>
  <c r="G1461" i="1"/>
  <c r="H1461" i="1"/>
  <c r="G1530" i="1"/>
  <c r="H1530" i="1"/>
  <c r="G1546" i="1"/>
  <c r="H1546" i="1"/>
  <c r="G1562" i="1"/>
  <c r="H1562" i="1"/>
  <c r="G1578" i="1"/>
  <c r="H1578" i="1"/>
  <c r="I1458" i="1"/>
  <c r="J1463" i="1"/>
  <c r="G1463" i="1"/>
  <c r="J1465" i="1"/>
  <c r="G1465" i="1"/>
  <c r="J1467" i="1"/>
  <c r="G1467" i="1"/>
  <c r="G1522" i="1"/>
  <c r="H1522" i="1"/>
  <c r="J1457" i="1"/>
  <c r="G1457" i="1"/>
  <c r="H1457" i="1"/>
  <c r="G1494" i="1"/>
  <c r="H1494" i="1"/>
  <c r="G1510" i="1"/>
  <c r="H1510" i="1"/>
  <c r="J1472" i="1"/>
  <c r="G1472" i="1"/>
  <c r="I1472" i="1" s="1"/>
  <c r="J1474" i="1"/>
  <c r="H1474" i="1"/>
  <c r="G1474" i="1"/>
  <c r="I1474" i="1" s="1"/>
  <c r="I1476" i="1"/>
  <c r="G1482" i="1"/>
  <c r="H1482" i="1"/>
  <c r="G1498" i="1"/>
  <c r="H1498" i="1"/>
  <c r="G1514" i="1"/>
  <c r="H1514" i="1"/>
  <c r="G1534" i="1"/>
  <c r="H1534" i="1"/>
  <c r="G1550" i="1"/>
  <c r="H1550" i="1"/>
  <c r="G1566" i="1"/>
  <c r="H1566" i="1"/>
  <c r="G1440" i="1"/>
  <c r="I1440" i="1" s="1"/>
  <c r="H1440" i="1"/>
  <c r="G1442" i="1"/>
  <c r="H1442" i="1"/>
  <c r="G1444" i="1"/>
  <c r="I1444" i="1" s="1"/>
  <c r="H1444" i="1"/>
  <c r="H1446" i="1"/>
  <c r="I1446" i="1" s="1"/>
  <c r="J1447" i="1"/>
  <c r="G1447" i="1"/>
  <c r="I1447" i="1" s="1"/>
  <c r="H1448" i="1"/>
  <c r="I1448" i="1" s="1"/>
  <c r="J1449" i="1"/>
  <c r="G1449" i="1"/>
  <c r="I1449" i="1" s="1"/>
  <c r="H1450" i="1"/>
  <c r="I1450" i="1" s="1"/>
  <c r="J1451" i="1"/>
  <c r="G1451" i="1"/>
  <c r="I1451" i="1" s="1"/>
  <c r="H1452" i="1"/>
  <c r="I1452" i="1" s="1"/>
  <c r="I1456" i="1"/>
  <c r="H1470" i="1"/>
  <c r="J1477" i="1"/>
  <c r="H1477" i="1"/>
  <c r="G1477" i="1"/>
  <c r="I1477" i="1" s="1"/>
  <c r="G1486" i="1"/>
  <c r="H1486" i="1"/>
  <c r="G1502" i="1"/>
  <c r="H1502" i="1"/>
  <c r="G1538" i="1"/>
  <c r="H1538" i="1"/>
  <c r="G1554" i="1"/>
  <c r="H1554" i="1"/>
  <c r="G1570" i="1"/>
  <c r="H1570" i="1"/>
  <c r="F139" i="4"/>
  <c r="I24" i="3"/>
  <c r="D1299" i="1"/>
  <c r="J1462" i="1"/>
  <c r="G1462" i="1"/>
  <c r="I1462" i="1" s="1"/>
  <c r="H1463" i="1"/>
  <c r="J1464" i="1"/>
  <c r="G1464" i="1"/>
  <c r="I1464" i="1" s="1"/>
  <c r="H1465" i="1"/>
  <c r="J1466" i="1"/>
  <c r="G1466" i="1"/>
  <c r="I1466" i="1" s="1"/>
  <c r="H1467" i="1"/>
  <c r="J1468" i="1"/>
  <c r="G1468" i="1"/>
  <c r="I1468" i="1" s="1"/>
  <c r="H1469" i="1"/>
  <c r="G1490" i="1"/>
  <c r="H1490" i="1"/>
  <c r="G1506" i="1"/>
  <c r="H1506" i="1"/>
  <c r="G1526" i="1"/>
  <c r="H1526" i="1"/>
  <c r="G1542" i="1"/>
  <c r="H1542" i="1"/>
  <c r="G1558" i="1"/>
  <c r="H1558" i="1"/>
  <c r="G1574" i="1"/>
  <c r="H1574" i="1"/>
  <c r="D177" i="5"/>
  <c r="F180" i="5"/>
  <c r="F207" i="5"/>
  <c r="D206" i="5"/>
  <c r="F5" i="6"/>
  <c r="F130" i="6"/>
  <c r="D129" i="6"/>
  <c r="F112" i="4"/>
  <c r="G21" i="9"/>
  <c r="F197" i="4"/>
  <c r="D311" i="4"/>
  <c r="D363" i="4"/>
  <c r="E643" i="4"/>
  <c r="D637" i="1" s="1"/>
  <c r="F417" i="4"/>
  <c r="D459" i="4"/>
  <c r="D420" i="4" s="1"/>
  <c r="D484" i="4"/>
  <c r="D580" i="4"/>
  <c r="D644" i="4"/>
  <c r="D12" i="5"/>
  <c r="F63" i="5"/>
  <c r="E206" i="5"/>
  <c r="F259" i="5"/>
  <c r="D42" i="8"/>
  <c r="F45" i="4"/>
  <c r="F54" i="4"/>
  <c r="F59" i="4"/>
  <c r="D106" i="4"/>
  <c r="F125" i="4"/>
  <c r="F134" i="4"/>
  <c r="D215" i="4"/>
  <c r="E263" i="4"/>
  <c r="D299" i="4"/>
  <c r="D351" i="4"/>
  <c r="F416" i="4"/>
  <c r="D472" i="4"/>
  <c r="E529" i="4"/>
  <c r="F8" i="5"/>
  <c r="D7" i="5"/>
  <c r="F70" i="5"/>
  <c r="D69" i="5"/>
  <c r="F238" i="5"/>
  <c r="E35" i="6"/>
  <c r="E141" i="6" s="1"/>
  <c r="D89" i="6"/>
  <c r="D49" i="8"/>
  <c r="C1524" i="1" s="1"/>
  <c r="D163" i="4"/>
  <c r="D224" i="4"/>
  <c r="F252" i="4"/>
  <c r="D515" i="4"/>
  <c r="D529" i="4"/>
  <c r="F45" i="5"/>
  <c r="D118" i="5"/>
  <c r="G310" i="9"/>
  <c r="F190" i="5"/>
  <c r="F36" i="6"/>
  <c r="D35" i="6"/>
  <c r="D141" i="6"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5" i="9"/>
  <c r="G165" i="9"/>
  <c r="G164" i="9"/>
  <c r="E164" i="9" s="1"/>
  <c r="B164" i="9" s="1"/>
  <c r="G163" i="9"/>
  <c r="E163" i="9" s="1"/>
  <c r="B163" i="9" s="1"/>
  <c r="G162" i="9"/>
  <c r="E162" i="9" s="1"/>
  <c r="B162" i="9" s="1"/>
  <c r="G161" i="9"/>
  <c r="E161" i="9" s="1"/>
  <c r="B16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90" i="9"/>
  <c r="B290" i="9" s="1"/>
  <c r="B227" i="9"/>
  <c r="B235" i="9"/>
  <c r="B293" i="9"/>
  <c r="E295" i="9"/>
  <c r="B295" i="9" s="1"/>
  <c r="F220" i="9"/>
  <c r="B220" i="9" s="1"/>
  <c r="B225" i="9"/>
  <c r="B233" i="9"/>
  <c r="B297" i="9"/>
  <c r="F216" i="9"/>
  <c r="B216" i="9" s="1"/>
  <c r="B229" i="9"/>
  <c r="B237" i="9"/>
  <c r="E299" i="9"/>
  <c r="B299" i="9" s="1"/>
  <c r="I30" i="3" l="1"/>
  <c r="D1453" i="1"/>
  <c r="G1393" i="1"/>
  <c r="E237" i="5"/>
  <c r="F237" i="5" s="1"/>
  <c r="G412" i="1"/>
  <c r="G1227" i="1"/>
  <c r="H1227" i="1"/>
  <c r="G1222" i="1"/>
  <c r="D1214" i="1"/>
  <c r="E176" i="5"/>
  <c r="H19" i="9" s="1"/>
  <c r="E19" i="9" s="1"/>
  <c r="B19" i="9" s="1"/>
  <c r="D1167" i="1"/>
  <c r="G1167" i="1" s="1"/>
  <c r="H1167" i="1"/>
  <c r="E310" i="9"/>
  <c r="B310" i="9" s="1"/>
  <c r="I21" i="3"/>
  <c r="D1046" i="1"/>
  <c r="E7" i="5"/>
  <c r="I20" i="3" s="1"/>
  <c r="G587" i="1"/>
  <c r="H597" i="1"/>
  <c r="G597" i="1"/>
  <c r="H588" i="1"/>
  <c r="G588" i="1"/>
  <c r="H579" i="1"/>
  <c r="G579" i="1"/>
  <c r="G561" i="1"/>
  <c r="G510" i="1"/>
  <c r="H510" i="1"/>
  <c r="H479" i="1"/>
  <c r="G479" i="1"/>
  <c r="E420" i="4"/>
  <c r="D414" i="1" s="1"/>
  <c r="D415" i="1"/>
  <c r="H424" i="1"/>
  <c r="H415" i="1"/>
  <c r="G415" i="1"/>
  <c r="H392" i="1"/>
  <c r="G392" i="1"/>
  <c r="G373" i="1"/>
  <c r="H373" i="1"/>
  <c r="G340" i="1"/>
  <c r="H340" i="1"/>
  <c r="E298" i="4"/>
  <c r="H295" i="1"/>
  <c r="G295" i="1"/>
  <c r="G255" i="1"/>
  <c r="H255" i="1"/>
  <c r="F82" i="4"/>
  <c r="G79" i="1"/>
  <c r="H79" i="1"/>
  <c r="G46" i="1"/>
  <c r="F50" i="4"/>
  <c r="E6" i="4"/>
  <c r="I16" i="3" s="1"/>
  <c r="G3" i="1"/>
  <c r="E21" i="9"/>
  <c r="B21" i="9" s="1"/>
  <c r="F213" i="9"/>
  <c r="B213" i="9" s="1"/>
  <c r="E350" i="4"/>
  <c r="E408" i="4" s="1"/>
  <c r="D403" i="1" s="1"/>
  <c r="H248" i="1"/>
  <c r="G248" i="1"/>
  <c r="F196" i="4"/>
  <c r="H192" i="1"/>
  <c r="G192" i="1"/>
  <c r="E151" i="4"/>
  <c r="I17" i="3" s="1"/>
  <c r="D148" i="1"/>
  <c r="F152" i="4"/>
  <c r="H307" i="1"/>
  <c r="G307" i="1"/>
  <c r="G108" i="1"/>
  <c r="H108" i="1"/>
  <c r="G78" i="1"/>
  <c r="H78" i="1"/>
  <c r="C1435" i="1"/>
  <c r="F141" i="6"/>
  <c r="H28" i="3"/>
  <c r="I28" i="3"/>
  <c r="D1435" i="1"/>
  <c r="F420" i="4"/>
  <c r="C414" i="1"/>
  <c r="E6" i="5"/>
  <c r="F224" i="4"/>
  <c r="C220" i="1"/>
  <c r="G1524" i="1"/>
  <c r="H1524" i="1"/>
  <c r="F351" i="4"/>
  <c r="D350" i="4"/>
  <c r="C346" i="1"/>
  <c r="F644" i="4"/>
  <c r="C638" i="1"/>
  <c r="F311" i="4"/>
  <c r="C306" i="1"/>
  <c r="H1299" i="1"/>
  <c r="G1299" i="1"/>
  <c r="I1442" i="1"/>
  <c r="E165" i="9"/>
  <c r="B165" i="9" s="1"/>
  <c r="B192" i="9"/>
  <c r="C1329" i="1"/>
  <c r="F35" i="6"/>
  <c r="H25" i="3"/>
  <c r="D528" i="4"/>
  <c r="D635" i="4" s="1"/>
  <c r="F529" i="4"/>
  <c r="C523" i="1"/>
  <c r="F163" i="4"/>
  <c r="D151" i="4"/>
  <c r="C159" i="1"/>
  <c r="I29" i="3"/>
  <c r="D1436" i="1"/>
  <c r="D68" i="5"/>
  <c r="C1047" i="1"/>
  <c r="F69" i="5"/>
  <c r="E528" i="4"/>
  <c r="D523" i="1"/>
  <c r="F299" i="4"/>
  <c r="D298" i="4"/>
  <c r="C294" i="1"/>
  <c r="I34" i="3"/>
  <c r="C1517" i="1"/>
  <c r="H311" i="9"/>
  <c r="D1183" i="1"/>
  <c r="F580" i="4"/>
  <c r="C574" i="1"/>
  <c r="F129" i="6"/>
  <c r="C1423" i="1"/>
  <c r="G318" i="9"/>
  <c r="E318" i="9" s="1"/>
  <c r="G308" i="9"/>
  <c r="E308" i="9" s="1"/>
  <c r="B308" i="9" s="1"/>
  <c r="C1154" i="1"/>
  <c r="D176" i="5"/>
  <c r="F177" i="5"/>
  <c r="I1457" i="1"/>
  <c r="I1467" i="1"/>
  <c r="I1463" i="1"/>
  <c r="I1455" i="1"/>
  <c r="D43" i="8"/>
  <c r="I1479" i="1"/>
  <c r="F118" i="5"/>
  <c r="C1096" i="1"/>
  <c r="F515" i="4"/>
  <c r="C509" i="1"/>
  <c r="F89" i="6"/>
  <c r="C1383" i="1"/>
  <c r="F472" i="4"/>
  <c r="C466" i="1"/>
  <c r="F263" i="4"/>
  <c r="D259" i="1"/>
  <c r="F106" i="4"/>
  <c r="C102" i="1"/>
  <c r="D6" i="4"/>
  <c r="F484" i="4"/>
  <c r="C478" i="1"/>
  <c r="G637" i="1"/>
  <c r="H637" i="1"/>
  <c r="G311" i="9"/>
  <c r="F206" i="5"/>
  <c r="C1183" i="1"/>
  <c r="H1436" i="1"/>
  <c r="G1436" i="1"/>
  <c r="E166" i="9"/>
  <c r="B166" i="9" s="1"/>
  <c r="I25" i="3"/>
  <c r="D1329" i="1"/>
  <c r="D6" i="5"/>
  <c r="C985" i="1"/>
  <c r="H20" i="3"/>
  <c r="F215" i="4"/>
  <c r="C211" i="1"/>
  <c r="C990" i="1"/>
  <c r="F12" i="5"/>
  <c r="F459" i="4"/>
  <c r="C453" i="1"/>
  <c r="F363" i="4"/>
  <c r="C358" i="1"/>
  <c r="I1465" i="1"/>
  <c r="G316" i="9"/>
  <c r="E316" i="9" s="1"/>
  <c r="H1453" i="1" l="1"/>
  <c r="G1453" i="1"/>
  <c r="I23" i="3"/>
  <c r="F7" i="5"/>
  <c r="D985" i="1"/>
  <c r="G985" i="1" s="1"/>
  <c r="H1214" i="1"/>
  <c r="G1214" i="1"/>
  <c r="D1153" i="1"/>
  <c r="I22" i="3"/>
  <c r="E175" i="5"/>
  <c r="D1152" i="1" s="1"/>
  <c r="E311" i="9"/>
  <c r="B311" i="9" s="1"/>
  <c r="D345" i="1"/>
  <c r="E407" i="4"/>
  <c r="D402" i="1" s="1"/>
  <c r="D293" i="1"/>
  <c r="D2" i="1"/>
  <c r="E412" i="4"/>
  <c r="D407" i="1" s="1"/>
  <c r="E289" i="4"/>
  <c r="E290" i="4" s="1"/>
  <c r="D286" i="1" s="1"/>
  <c r="D147" i="1"/>
  <c r="H148" i="1"/>
  <c r="G148" i="1"/>
  <c r="F635" i="4"/>
  <c r="C629" i="1"/>
  <c r="G478" i="1"/>
  <c r="H478" i="1"/>
  <c r="I35" i="3"/>
  <c r="C1518" i="1"/>
  <c r="H11" i="3" s="1"/>
  <c r="G313" i="9"/>
  <c r="E313" i="9" s="1"/>
  <c r="G574" i="1"/>
  <c r="H574" i="1"/>
  <c r="H1517" i="1"/>
  <c r="G1517" i="1"/>
  <c r="G294" i="1"/>
  <c r="H294" i="1"/>
  <c r="E636" i="4"/>
  <c r="D630" i="1" s="1"/>
  <c r="D522" i="1"/>
  <c r="E635" i="4"/>
  <c r="D629" i="1" s="1"/>
  <c r="G638" i="1"/>
  <c r="H638" i="1"/>
  <c r="C984" i="1"/>
  <c r="F6" i="5"/>
  <c r="G259" i="1"/>
  <c r="H259" i="1"/>
  <c r="H1383" i="1"/>
  <c r="G1383" i="1"/>
  <c r="H1096" i="1"/>
  <c r="G1096" i="1"/>
  <c r="E317" i="9"/>
  <c r="B318" i="9"/>
  <c r="D407" i="4"/>
  <c r="F298" i="4"/>
  <c r="C293" i="1"/>
  <c r="G523" i="1"/>
  <c r="H523" i="1"/>
  <c r="H1329" i="1"/>
  <c r="G1329" i="1"/>
  <c r="H9" i="3"/>
  <c r="G414" i="1"/>
  <c r="H414" i="1"/>
  <c r="H1183" i="1"/>
  <c r="G1183" i="1"/>
  <c r="G358" i="1"/>
  <c r="H358" i="1"/>
  <c r="F6" i="4"/>
  <c r="D412" i="4"/>
  <c r="H16" i="3"/>
  <c r="C2" i="1"/>
  <c r="F176" i="5"/>
  <c r="C1153" i="1"/>
  <c r="D175" i="5"/>
  <c r="H22" i="3"/>
  <c r="H1423" i="1"/>
  <c r="G1423" i="1"/>
  <c r="G314" i="9"/>
  <c r="E314" i="9" s="1"/>
  <c r="B314" i="9" s="1"/>
  <c r="G1047" i="1"/>
  <c r="H1047" i="1"/>
  <c r="G159" i="1"/>
  <c r="H159" i="1"/>
  <c r="G306" i="1"/>
  <c r="H306" i="1"/>
  <c r="G346" i="1"/>
  <c r="H346" i="1"/>
  <c r="B316" i="9"/>
  <c r="E315" i="9"/>
  <c r="I10" i="3" s="1"/>
  <c r="G453" i="1"/>
  <c r="H453" i="1"/>
  <c r="G211" i="1"/>
  <c r="H211" i="1"/>
  <c r="H985" i="1"/>
  <c r="G990" i="1"/>
  <c r="H990" i="1"/>
  <c r="G102" i="1"/>
  <c r="H102" i="1"/>
  <c r="G466" i="1"/>
  <c r="H466" i="1"/>
  <c r="G509" i="1"/>
  <c r="H509" i="1"/>
  <c r="G1154" i="1"/>
  <c r="H1154" i="1"/>
  <c r="K1451" i="9"/>
  <c r="C1046" i="1"/>
  <c r="F68" i="5"/>
  <c r="H21" i="3"/>
  <c r="F151" i="4"/>
  <c r="D289" i="4"/>
  <c r="H17" i="3"/>
  <c r="C147" i="1"/>
  <c r="D636" i="4"/>
  <c r="F528" i="4"/>
  <c r="C522" i="1"/>
  <c r="F350" i="4"/>
  <c r="D408" i="4"/>
  <c r="C345" i="1"/>
  <c r="G220" i="1"/>
  <c r="H220" i="1"/>
  <c r="D984" i="1"/>
  <c r="H1435" i="1"/>
  <c r="G1435" i="1"/>
  <c r="G285" i="9" l="1"/>
  <c r="E285" i="9" s="1"/>
  <c r="B285" i="9" s="1"/>
  <c r="H278" i="9"/>
  <c r="E639" i="4"/>
  <c r="D633" i="1" s="1"/>
  <c r="D285" i="1"/>
  <c r="E291" i="4"/>
  <c r="D287" i="1" s="1"/>
  <c r="E413" i="4"/>
  <c r="E414" i="4" s="1"/>
  <c r="D409" i="1" s="1"/>
  <c r="F636" i="4"/>
  <c r="C630" i="1"/>
  <c r="G147" i="1"/>
  <c r="H147" i="1"/>
  <c r="G345" i="1"/>
  <c r="H345" i="1"/>
  <c r="D413" i="4"/>
  <c r="F289" i="4"/>
  <c r="D291" i="4"/>
  <c r="C285" i="1"/>
  <c r="H1046" i="1"/>
  <c r="G1046" i="1"/>
  <c r="H1153" i="1"/>
  <c r="G1153" i="1"/>
  <c r="D290" i="4"/>
  <c r="G278" i="9"/>
  <c r="N3" i="9"/>
  <c r="D639" i="4"/>
  <c r="F412" i="4"/>
  <c r="D414" i="4"/>
  <c r="C407" i="1"/>
  <c r="F407" i="4"/>
  <c r="C402" i="1"/>
  <c r="E312" i="9"/>
  <c r="I11" i="3" s="1"/>
  <c r="B313" i="9"/>
  <c r="G2" i="1"/>
  <c r="H2" i="1"/>
  <c r="K3" i="9"/>
  <c r="I9" i="3"/>
  <c r="G1518" i="1"/>
  <c r="H1518" i="1"/>
  <c r="G629" i="1"/>
  <c r="H629" i="1"/>
  <c r="F408" i="4"/>
  <c r="C403" i="1"/>
  <c r="G522" i="1"/>
  <c r="H522" i="1"/>
  <c r="F175" i="5"/>
  <c r="C1152" i="1"/>
  <c r="G293" i="1"/>
  <c r="H293" i="1"/>
  <c r="H8" i="3"/>
  <c r="H984" i="1"/>
  <c r="G984" i="1"/>
  <c r="E278" i="9" l="1"/>
  <c r="E277" i="9" s="1"/>
  <c r="I8" i="3" s="1"/>
  <c r="D408" i="1"/>
  <c r="E640" i="4"/>
  <c r="E641" i="4" s="1"/>
  <c r="E415" i="4"/>
  <c r="D410" i="1" s="1"/>
  <c r="F639" i="4"/>
  <c r="C633" i="1"/>
  <c r="G285" i="1"/>
  <c r="H285" i="1"/>
  <c r="G407" i="1"/>
  <c r="H407" i="1"/>
  <c r="F291" i="4"/>
  <c r="C287" i="1"/>
  <c r="M3" i="9"/>
  <c r="G1152" i="1"/>
  <c r="H1152" i="1"/>
  <c r="G403" i="1"/>
  <c r="H403" i="1"/>
  <c r="F414" i="4"/>
  <c r="C409" i="1"/>
  <c r="G630" i="1"/>
  <c r="H630" i="1"/>
  <c r="G402" i="1"/>
  <c r="H402" i="1"/>
  <c r="F290" i="4"/>
  <c r="C286" i="1"/>
  <c r="D640" i="4"/>
  <c r="F413" i="4"/>
  <c r="D415" i="4"/>
  <c r="C408" i="1"/>
  <c r="B278" i="9" l="1"/>
  <c r="E642" i="4"/>
  <c r="E646" i="4" s="1"/>
  <c r="D634" i="1"/>
  <c r="D642" i="4"/>
  <c r="F640" i="4"/>
  <c r="C634" i="1"/>
  <c r="G408" i="1"/>
  <c r="H408" i="1"/>
  <c r="G286" i="1"/>
  <c r="H286" i="1"/>
  <c r="G409" i="1"/>
  <c r="H409" i="1"/>
  <c r="G287" i="1"/>
  <c r="H287" i="1"/>
  <c r="G633" i="1"/>
  <c r="H633" i="1"/>
  <c r="D635" i="1"/>
  <c r="F415" i="4"/>
  <c r="C410" i="1"/>
  <c r="D641" i="4"/>
  <c r="E645" i="4" l="1"/>
  <c r="I18" i="3" s="1"/>
  <c r="D636" i="1"/>
  <c r="I19" i="3"/>
  <c r="D640" i="1"/>
  <c r="F641" i="4"/>
  <c r="D645" i="4"/>
  <c r="C635" i="1"/>
  <c r="G410" i="1"/>
  <c r="H410" i="1"/>
  <c r="G634" i="1"/>
  <c r="H634" i="1"/>
  <c r="D646" i="4"/>
  <c r="F642" i="4"/>
  <c r="C636" i="1"/>
  <c r="D639" i="1" l="1"/>
  <c r="F645" i="4"/>
  <c r="H18" i="3"/>
  <c r="C639" i="1"/>
  <c r="G276" i="9"/>
  <c r="E276" i="9" s="1"/>
  <c r="B276" i="9" s="1"/>
  <c r="F646" i="4"/>
  <c r="H19" i="3"/>
  <c r="C640" i="1"/>
  <c r="G636" i="1"/>
  <c r="H636" i="1"/>
  <c r="G635" i="1"/>
  <c r="H635" i="1"/>
  <c r="H7" i="3"/>
  <c r="G640" i="1" l="1"/>
  <c r="H640" i="1"/>
  <c r="G639" i="1"/>
  <c r="H639" i="1"/>
  <c r="J3" i="9"/>
  <c r="G274" i="9" l="1"/>
  <c r="L272" i="9"/>
  <c r="H274" i="9"/>
  <c r="M272" i="9"/>
  <c r="H18" i="9"/>
  <c r="G18" i="9"/>
  <c r="I13" i="9"/>
  <c r="J7" i="9"/>
  <c r="I12" i="9"/>
  <c r="I9" i="9"/>
  <c r="H16" i="9"/>
  <c r="K8" i="9"/>
  <c r="J13" i="9"/>
  <c r="H15" i="9"/>
  <c r="J10" i="9"/>
  <c r="I8" i="9"/>
  <c r="M15" i="9"/>
  <c r="I5" i="9"/>
  <c r="K11" i="9"/>
  <c r="J17" i="9"/>
  <c r="J9" i="9"/>
  <c r="K5" i="9"/>
  <c r="M16" i="9"/>
  <c r="K10" i="9"/>
  <c r="G16" i="9"/>
  <c r="K7" i="9"/>
  <c r="J12" i="9"/>
  <c r="J5" i="9"/>
  <c r="L16" i="9"/>
  <c r="J6" i="9"/>
  <c r="I11" i="9"/>
  <c r="K9" i="9"/>
  <c r="L15" i="9"/>
  <c r="F15" i="9" s="1"/>
  <c r="H17" i="9"/>
  <c r="K6" i="9"/>
  <c r="J11" i="9"/>
  <c r="I17" i="9"/>
  <c r="J8" i="9"/>
  <c r="G15" i="9"/>
  <c r="I6" i="9"/>
  <c r="K12" i="9"/>
  <c r="G17" i="9"/>
  <c r="I7" i="9"/>
  <c r="K13" i="9"/>
  <c r="E18" i="9" l="1"/>
  <c r="B18" i="9" s="1"/>
  <c r="F16" i="9"/>
  <c r="F14" i="9" s="1"/>
  <c r="E16" i="9"/>
  <c r="E17" i="9"/>
  <c r="B17" i="9" s="1"/>
  <c r="F272" i="9"/>
  <c r="B272" i="9" s="1"/>
  <c r="E5" i="9"/>
  <c r="B5" i="9" s="1"/>
  <c r="E6" i="9"/>
  <c r="B6" i="9" s="1"/>
  <c r="E8" i="9"/>
  <c r="B8" i="9" s="1"/>
  <c r="E7" i="9"/>
  <c r="B7" i="9" s="1"/>
  <c r="E15" i="9"/>
  <c r="E11" i="9"/>
  <c r="B11" i="9" s="1"/>
  <c r="E10" i="9"/>
  <c r="B10" i="9" s="1"/>
  <c r="E13" i="9"/>
  <c r="B13" i="9" s="1"/>
  <c r="E9" i="9"/>
  <c r="B9" i="9" s="1"/>
  <c r="E12" i="9"/>
  <c r="B12" i="9" s="1"/>
  <c r="E274" i="9"/>
  <c r="F20" i="9" l="1"/>
  <c r="F3" i="9" s="1"/>
  <c r="B16" i="9"/>
  <c r="B274" i="9"/>
  <c r="E20" i="9"/>
  <c r="I7" i="3"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<sst xmlns="http://schemas.openxmlformats.org/spreadsheetml/2006/main" count="4374" uniqueCount="3426">
  <si>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</si>
  <si>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</si>
  <si>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</si>
  <si>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</si>
  <si>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</si>
  <si>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</si>
  <si>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</si>
  <si>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</si>
  <si>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</si>
  <si>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</si>
  <si>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</si>
  <si>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</si>
  <si>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</si>
  <si>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</si>
  <si>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</si>
  <si>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</si>
  <si>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</si>
  <si>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</si>
  <si>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</si>
  <si>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</si>
  <si>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</si>
  <si>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</si>
  <si>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</si>
  <si>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</si>
  <si>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</si>
  <si>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</si>
  <si>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</si>
  <si>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</si>
  <si>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</si>
  <si>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</si>
  <si>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</si>
  <si>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KLINIČKI BOLNIČKI CENTAR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</si>
  <si>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</si>
  <si>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</si>
  <si>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</si>
  <si>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</si>
  <si>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</si>
  <si>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</si>
  <si>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</si>
  <si>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</si>
  <si>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</si>
  <si>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</si>
  <si>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</si>
  <si>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</si>
  <si>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</si>
  <si>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</si>
  <si>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</si>
  <si>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</si>
  <si>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</si>
  <si>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26400 - KLINIČKI BOLNIČKI CENTAR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</si>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</sst>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208364510.04999998</v>
      </c>
      <c r="D2" s="6">
        <f>'PR-RAS'!E6</f>
        <v>222340507.65999997</v>
      </c>
      <c r="E2" s="6">
        <v>0</v>
      </c>
      <c r="F2" s="6">
        <v>0</v>
      </c>
      <c r="G2" s="7">
        <f t="shared" ref="G2:G264" si="0">(B2/1000)*(C2*1+D2*2)</f>
        <v>653045.52536999993</v>
      </c>
      <c r="H2" s="7">
        <f t="shared" ref="H2:H264" si="1">ABS(C2-ROUND(C2,0))+ABS(D2-ROUND(D2,0))</f>
        <v>0.39000001549720764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13275528.220000001</v>
      </c>
      <c r="D46" s="1">
        <f>'PR-RAS'!E50</f>
        <v>6677112.29</v>
      </c>
      <c r="E46" s="1">
        <v>0</v>
      </c>
      <c r="F46" s="1">
        <v>0</v>
      </c>
      <c r="G46" s="2">
        <f t="shared" si="0"/>
        <v>1198338.8759999999</v>
      </c>
      <c r="H46" s="2">
        <f t="shared" si="1"/>
        <v>0.51000000070780516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57813.3</v>
      </c>
      <c r="D47" s="1">
        <f>'PR-RAS'!E51</f>
        <v>71395.789999999994</v>
      </c>
      <c r="E47" s="1">
        <v>0</v>
      </c>
      <c r="F47" s="1">
        <v>0</v>
      </c>
      <c r="G47" s="2">
        <f t="shared" si="0"/>
        <v>9227.8244799999993</v>
      </c>
      <c r="H47" s="2">
        <f t="shared" si="1"/>
        <v>0.51000000000931323</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57813.3</v>
      </c>
      <c r="D48" s="1">
        <f>'PR-RAS'!E52</f>
        <v>71395.789999999994</v>
      </c>
      <c r="E48" s="1">
        <v>0</v>
      </c>
      <c r="F48" s="1">
        <v>0</v>
      </c>
      <c r="G48" s="2">
        <f t="shared" si="0"/>
        <v>9428.4293600000001</v>
      </c>
      <c r="H48" s="2">
        <f t="shared" si="1"/>
        <v>0.51000000000931323</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7797703.0300000003</v>
      </c>
      <c r="D50" s="1">
        <f>'PR-RAS'!E54</f>
        <v>0</v>
      </c>
      <c r="E50" s="1">
        <v>0</v>
      </c>
      <c r="F50" s="1">
        <v>0</v>
      </c>
      <c r="G50" s="2">
        <f t="shared" si="0"/>
        <v>382087.44847</v>
      </c>
      <c r="H50" s="2">
        <f t="shared" si="1"/>
        <v>3.0000000260770321E-2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7797703.0300000003</v>
      </c>
      <c r="D54" s="1">
        <f>'PR-RAS'!E58</f>
        <v>0</v>
      </c>
      <c r="E54" s="1">
        <v>0</v>
      </c>
      <c r="F54" s="1">
        <v>0</v>
      </c>
      <c r="G54" s="2">
        <f t="shared" si="0"/>
        <v>413278.26059000002</v>
      </c>
      <c r="H54" s="2">
        <f t="shared" si="1"/>
        <v>3.0000000260770321E-2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5171208.37</v>
      </c>
      <c r="D58" s="1">
        <f>'PR-RAS'!E62</f>
        <v>4409397.59</v>
      </c>
      <c r="E58" s="1">
        <v>0</v>
      </c>
      <c r="F58" s="1">
        <v>0</v>
      </c>
      <c r="G58" s="2">
        <f t="shared" si="0"/>
        <v>797430.20235000004</v>
      </c>
      <c r="H58" s="2">
        <f t="shared" si="1"/>
        <v>0.78000000026077032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5171208.37</v>
      </c>
      <c r="D59" s="1">
        <f>'PR-RAS'!E63</f>
        <v>4409397.59</v>
      </c>
      <c r="E59" s="1">
        <v>0</v>
      </c>
      <c r="F59" s="1">
        <v>0</v>
      </c>
      <c r="G59" s="2">
        <f t="shared" si="0"/>
        <v>811420.20590000006</v>
      </c>
      <c r="H59" s="2">
        <f t="shared" si="1"/>
        <v>0.78000000026077032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212198.5</v>
      </c>
      <c r="D64" s="1">
        <f>'PR-RAS'!E68</f>
        <v>40639.199999999997</v>
      </c>
      <c r="E64" s="1">
        <v>0</v>
      </c>
      <c r="F64" s="1">
        <v>0</v>
      </c>
      <c r="G64" s="2">
        <f t="shared" si="0"/>
        <v>18489.044700000002</v>
      </c>
      <c r="H64" s="2">
        <f t="shared" si="1"/>
        <v>0.69999999999708962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13812.09</v>
      </c>
      <c r="D65" s="1">
        <f>'PR-RAS'!E69</f>
        <v>600</v>
      </c>
      <c r="E65" s="1">
        <v>0</v>
      </c>
      <c r="F65" s="1">
        <v>0</v>
      </c>
      <c r="G65" s="2">
        <f t="shared" si="0"/>
        <v>960.77376000000004</v>
      </c>
      <c r="H65" s="2">
        <f t="shared" si="1"/>
        <v>9.0000000000145519E-2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198386.41</v>
      </c>
      <c r="D66" s="1">
        <f>'PR-RAS'!E70</f>
        <v>40039.199999999997</v>
      </c>
      <c r="E66" s="1">
        <v>0</v>
      </c>
      <c r="F66" s="1">
        <v>0</v>
      </c>
      <c r="G66" s="2">
        <f t="shared" si="0"/>
        <v>18100.212650000001</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27248.06</v>
      </c>
      <c r="D70" s="1">
        <f>'PR-RAS'!E74</f>
        <v>97946.74</v>
      </c>
      <c r="E70" s="1">
        <v>0</v>
      </c>
      <c r="F70" s="1">
        <v>0</v>
      </c>
      <c r="G70" s="2">
        <f t="shared" si="0"/>
        <v>15396.766260000002</v>
      </c>
      <c r="H70" s="2">
        <f t="shared" si="1"/>
        <v>0.31999999999607098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27248.06</v>
      </c>
      <c r="D71" s="1">
        <f>'PR-RAS'!E75</f>
        <v>97946.74</v>
      </c>
      <c r="E71" s="1">
        <v>0</v>
      </c>
      <c r="F71" s="1">
        <v>0</v>
      </c>
      <c r="G71" s="2">
        <f t="shared" si="0"/>
        <v>15619.907800000003</v>
      </c>
      <c r="H71" s="2">
        <f t="shared" si="1"/>
        <v>0.31999999999607098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9356.9599999999991</v>
      </c>
      <c r="D73" s="1">
        <f>'PR-RAS'!E77</f>
        <v>2057732.97</v>
      </c>
      <c r="E73" s="1">
        <v>0</v>
      </c>
      <c r="F73" s="1">
        <v>0</v>
      </c>
      <c r="G73" s="2">
        <f t="shared" si="0"/>
        <v>296987.24879999994</v>
      </c>
      <c r="H73" s="2">
        <f t="shared" si="1"/>
        <v>7.0000000028812792E-2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9356.9599999999991</v>
      </c>
      <c r="D74" s="1">
        <f>'PR-RAS'!E78</f>
        <v>9356.9599999999991</v>
      </c>
      <c r="E74" s="1">
        <v>0</v>
      </c>
      <c r="F74" s="1">
        <v>0</v>
      </c>
      <c r="G74" s="2">
        <f t="shared" si="0"/>
        <v>2049.1742399999998</v>
      </c>
      <c r="H74" s="2">
        <f t="shared" si="1"/>
        <v>8.000000000174623E-2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2048376.01</v>
      </c>
      <c r="E77" s="1">
        <v>0</v>
      </c>
      <c r="F77" s="1">
        <v>0</v>
      </c>
      <c r="G77" s="2">
        <f t="shared" si="0"/>
        <v>311353.15351999999</v>
      </c>
      <c r="H77" s="2">
        <f t="shared" si="1"/>
        <v>1.0000000009313226E-2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0.12</v>
      </c>
      <c r="E78" s="1">
        <v>0</v>
      </c>
      <c r="F78" s="1">
        <v>0</v>
      </c>
      <c r="G78" s="2">
        <f t="shared" si="0"/>
        <v>2.002E-2</v>
      </c>
      <c r="H78" s="2">
        <f t="shared" si="1"/>
        <v>0.13999999999999999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0.12</v>
      </c>
      <c r="E79" s="1">
        <v>0</v>
      </c>
      <c r="F79" s="1">
        <v>0</v>
      </c>
      <c r="G79" s="2">
        <f t="shared" si="0"/>
        <v>2.0279999999999999E-2</v>
      </c>
      <c r="H79" s="2">
        <f t="shared" si="1"/>
        <v>0.13999999999999999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0.12</v>
      </c>
      <c r="E81" s="1">
        <v>0</v>
      </c>
      <c r="F81" s="1">
        <v>0</v>
      </c>
      <c r="G81" s="2">
        <f t="shared" si="0"/>
        <v>2.0800000000000003E-2</v>
      </c>
      <c r="H81" s="2">
        <f t="shared" si="1"/>
        <v>0.13999999999999999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10783058.869999999</v>
      </c>
      <c r="D102" s="1">
        <f>'PR-RAS'!E106</f>
        <v>14815154.33</v>
      </c>
      <c r="E102" s="1">
        <v>0</v>
      </c>
      <c r="F102" s="1">
        <v>0</v>
      </c>
      <c r="G102" s="2">
        <f t="shared" si="0"/>
        <v>4081750.1205300004</v>
      </c>
      <c r="H102" s="2">
        <f t="shared" si="1"/>
        <v>0.46000000089406967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10783058.869999999</v>
      </c>
      <c r="D108" s="1">
        <f>'PR-RAS'!E112</f>
        <v>14815154.33</v>
      </c>
      <c r="E108" s="1">
        <v>0</v>
      </c>
      <c r="F108" s="1">
        <v>0</v>
      </c>
      <c r="G108" s="2">
        <f t="shared" si="0"/>
        <v>4324230.3257100005</v>
      </c>
      <c r="H108" s="2">
        <f t="shared" si="1"/>
        <v>0.46000000089406967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10783058.869999999</v>
      </c>
      <c r="D113" s="1">
        <f>'PR-RAS'!E117</f>
        <v>14815154.33</v>
      </c>
      <c r="E113" s="1">
        <v>0</v>
      </c>
      <c r="F113" s="1">
        <v>0</v>
      </c>
      <c r="G113" s="2">
        <f t="shared" si="0"/>
        <v>4526297.1633600006</v>
      </c>
      <c r="H113" s="2">
        <f t="shared" si="1"/>
        <v>0.46000000089406967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2572478.15</v>
      </c>
      <c r="D120" s="1">
        <f>'PR-RAS'!E124</f>
        <v>2967608.8600000003</v>
      </c>
      <c r="E120" s="1">
        <v>0</v>
      </c>
      <c r="F120" s="1">
        <v>0</v>
      </c>
      <c r="G120" s="2">
        <f t="shared" si="0"/>
        <v>1012415.80853</v>
      </c>
      <c r="H120" s="2">
        <f t="shared" si="1"/>
        <v>0.28999999957159162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2150433.58</v>
      </c>
      <c r="D121" s="1">
        <f>'PR-RAS'!E125</f>
        <v>2514970.2000000002</v>
      </c>
      <c r="E121" s="1">
        <v>0</v>
      </c>
      <c r="F121" s="1">
        <v>0</v>
      </c>
      <c r="G121" s="2">
        <f t="shared" si="0"/>
        <v>861644.87760000001</v>
      </c>
      <c r="H121" s="2">
        <f t="shared" si="1"/>
        <v>0.62000000011175871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100914.42</v>
      </c>
      <c r="D122" s="1">
        <f>'PR-RAS'!E126</f>
        <v>146445.26</v>
      </c>
      <c r="E122" s="1">
        <v>0</v>
      </c>
      <c r="F122" s="1">
        <v>0</v>
      </c>
      <c r="G122" s="2">
        <f t="shared" si="0"/>
        <v>47650.39774</v>
      </c>
      <c r="H122" s="2">
        <f t="shared" si="1"/>
        <v>0.680000000007567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2049519.16</v>
      </c>
      <c r="D123" s="1">
        <f>'PR-RAS'!E127</f>
        <v>2368524.94</v>
      </c>
      <c r="E123" s="1">
        <v>0</v>
      </c>
      <c r="F123" s="1">
        <v>0</v>
      </c>
      <c r="G123" s="2">
        <f t="shared" si="0"/>
        <v>827961.42287999997</v>
      </c>
      <c r="H123" s="2">
        <f t="shared" si="1"/>
        <v>0.21999999997206032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422044.57</v>
      </c>
      <c r="D124" s="1">
        <f>'PR-RAS'!E128</f>
        <v>452638.66000000003</v>
      </c>
      <c r="E124" s="1">
        <v>0</v>
      </c>
      <c r="F124" s="1">
        <v>0</v>
      </c>
      <c r="G124" s="2">
        <f t="shared" si="0"/>
        <v>163260.59247</v>
      </c>
      <c r="H124" s="2">
        <f t="shared" si="1"/>
        <v>0.76999999996041879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48896.79</v>
      </c>
      <c r="D125" s="1">
        <f>'PR-RAS'!E129</f>
        <v>101207.83</v>
      </c>
      <c r="E125" s="1">
        <v>0</v>
      </c>
      <c r="F125" s="1">
        <v>0</v>
      </c>
      <c r="G125" s="2">
        <f t="shared" si="0"/>
        <v>31162.7438</v>
      </c>
      <c r="H125" s="2">
        <f t="shared" si="1"/>
        <v>0.37999999999738066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373147.78</v>
      </c>
      <c r="D126" s="1">
        <f>'PR-RAS'!E130</f>
        <v>351430.83</v>
      </c>
      <c r="E126" s="1">
        <v>0</v>
      </c>
      <c r="F126" s="1">
        <v>0</v>
      </c>
      <c r="G126" s="2">
        <f t="shared" si="0"/>
        <v>134501.18</v>
      </c>
      <c r="H126" s="2">
        <f t="shared" si="1"/>
        <v>0.38999999995576218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181568081.13999999</v>
      </c>
      <c r="D129" s="1">
        <f>'PR-RAS'!E133</f>
        <v>197596149.29999998</v>
      </c>
      <c r="E129" s="1">
        <v>0</v>
      </c>
      <c r="F129" s="1">
        <v>0</v>
      </c>
      <c r="G129" s="2">
        <f t="shared" si="0"/>
        <v>73825328.606720001</v>
      </c>
      <c r="H129" s="2">
        <f t="shared" si="1"/>
        <v>0.43999996781349182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25598238.509999998</v>
      </c>
      <c r="D130" s="1">
        <f>'PR-RAS'!E134</f>
        <v>11507397.91</v>
      </c>
      <c r="E130" s="1">
        <v>0</v>
      </c>
      <c r="F130" s="1">
        <v>0</v>
      </c>
      <c r="G130" s="2">
        <f t="shared" si="0"/>
        <v>6271081.4285699995</v>
      </c>
      <c r="H130" s="2">
        <f t="shared" si="1"/>
        <v>0.58000000193715096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10281917.65</v>
      </c>
      <c r="D131" s="1">
        <f>'PR-RAS'!E135</f>
        <v>7299741.4400000004</v>
      </c>
      <c r="E131" s="1">
        <v>0</v>
      </c>
      <c r="F131" s="1">
        <v>0</v>
      </c>
      <c r="G131" s="2">
        <f t="shared" si="0"/>
        <v>3234582.0689000003</v>
      </c>
      <c r="H131" s="2">
        <f t="shared" si="1"/>
        <v>0.7900000000372529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15316320.859999999</v>
      </c>
      <c r="D132" s="1">
        <f>'PR-RAS'!E136</f>
        <v>4207656.47</v>
      </c>
      <c r="E132" s="1">
        <v>0</v>
      </c>
      <c r="F132" s="1">
        <v>0</v>
      </c>
      <c r="G132" s="2">
        <f t="shared" si="0"/>
        <v>3108844.0277999998</v>
      </c>
      <c r="H132" s="2">
        <f t="shared" si="1"/>
        <v>0.61000000033527613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155969842.63</v>
      </c>
      <c r="D134" s="1">
        <f>'PR-RAS'!E138</f>
        <v>186088751.38999999</v>
      </c>
      <c r="E134" s="1">
        <v>0</v>
      </c>
      <c r="F134" s="1">
        <v>0</v>
      </c>
      <c r="G134" s="2">
        <f t="shared" si="0"/>
        <v>70243596.93953</v>
      </c>
      <c r="H134" s="2">
        <f t="shared" si="1"/>
        <v>0.75999999046325684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165363.65</v>
      </c>
      <c r="D135" s="1">
        <f>'PR-RAS'!E139</f>
        <v>284482.76</v>
      </c>
      <c r="E135" s="1">
        <v>0</v>
      </c>
      <c r="F135" s="1">
        <v>0</v>
      </c>
      <c r="G135" s="2">
        <f t="shared" si="0"/>
        <v>98400.10878000001</v>
      </c>
      <c r="H135" s="2">
        <f t="shared" si="1"/>
        <v>0.58999999999650754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165363.65</v>
      </c>
      <c r="D146" s="1">
        <f>'PR-RAS'!E150</f>
        <v>284482.76</v>
      </c>
      <c r="E146" s="1">
        <v>0</v>
      </c>
      <c r="F146" s="1">
        <v>0</v>
      </c>
      <c r="G146" s="2">
        <f t="shared" si="0"/>
        <v>106477.72964999999</v>
      </c>
      <c r="H146" s="2">
        <f t="shared" si="1"/>
        <v>0.58999999999650754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185326434.44000006</v>
      </c>
      <c r="D147" s="1">
        <f>'PR-RAS'!E151</f>
        <v>224578445.92999998</v>
      </c>
      <c r="E147" s="1">
        <v>0</v>
      </c>
      <c r="F147" s="1">
        <v>0</v>
      </c>
      <c r="G147" s="2">
        <f t="shared" si="0"/>
        <v>92634565.639799982</v>
      </c>
      <c r="H147" s="2">
        <f t="shared" si="1"/>
        <v>0.510000079870224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90262671.920000002</v>
      </c>
      <c r="D148" s="1">
        <f>'PR-RAS'!E152</f>
        <v>115915380.81</v>
      </c>
      <c r="E148" s="1">
        <v>0</v>
      </c>
      <c r="F148" s="1">
        <v>0</v>
      </c>
      <c r="G148" s="2">
        <f t="shared" si="0"/>
        <v>47347734.730379999</v>
      </c>
      <c r="H148" s="2">
        <f t="shared" si="1"/>
        <v>0.26999999582767487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76752705.090000004</v>
      </c>
      <c r="D149" s="1">
        <f>'PR-RAS'!E153</f>
        <v>98828147.609999999</v>
      </c>
      <c r="E149" s="1">
        <v>0</v>
      </c>
      <c r="F149" s="1">
        <v>0</v>
      </c>
      <c r="G149" s="2">
        <f t="shared" si="0"/>
        <v>40612532.045879997</v>
      </c>
      <c r="H149" s="2">
        <f t="shared" si="1"/>
        <v>0.48000000417232513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57320520.039999999</v>
      </c>
      <c r="D150" s="1">
        <f>'PR-RAS'!E154</f>
        <v>85977919.230000004</v>
      </c>
      <c r="E150" s="1">
        <v>0</v>
      </c>
      <c r="F150" s="1">
        <v>0</v>
      </c>
      <c r="G150" s="2">
        <f t="shared" si="0"/>
        <v>34162177.416500002</v>
      </c>
      <c r="H150" s="2">
        <f t="shared" si="1"/>
        <v>0.27000000327825546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5102970.8899999997</v>
      </c>
      <c r="D152" s="1">
        <f>'PR-RAS'!E156</f>
        <v>8651251.0299999993</v>
      </c>
      <c r="E152" s="1">
        <v>0</v>
      </c>
      <c r="F152" s="1">
        <v>0</v>
      </c>
      <c r="G152" s="2">
        <f t="shared" si="0"/>
        <v>3383226.4154499997</v>
      </c>
      <c r="H152" s="2">
        <f t="shared" si="1"/>
        <v>0.13999999966472387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14329214.16</v>
      </c>
      <c r="D153" s="1">
        <f>'PR-RAS'!E157</f>
        <v>4198977.3499999996</v>
      </c>
      <c r="E153" s="1">
        <v>0</v>
      </c>
      <c r="F153" s="1">
        <v>0</v>
      </c>
      <c r="G153" s="2">
        <f t="shared" si="0"/>
        <v>3454529.6667199996</v>
      </c>
      <c r="H153" s="2">
        <f t="shared" si="1"/>
        <v>0.50999999977648258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2656105.94</v>
      </c>
      <c r="D154" s="1">
        <f>'PR-RAS'!E158</f>
        <v>3100925.34</v>
      </c>
      <c r="E154" s="1">
        <v>0</v>
      </c>
      <c r="F154" s="1">
        <v>0</v>
      </c>
      <c r="G154" s="2">
        <f t="shared" si="0"/>
        <v>1355267.3628599998</v>
      </c>
      <c r="H154" s="2">
        <f t="shared" si="1"/>
        <v>0.39999999990686774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10853860.889999999</v>
      </c>
      <c r="D155" s="1">
        <f>'PR-RAS'!E159</f>
        <v>13986307.859999999</v>
      </c>
      <c r="E155" s="1">
        <v>0</v>
      </c>
      <c r="F155" s="1">
        <v>0</v>
      </c>
      <c r="G155" s="2">
        <f t="shared" si="0"/>
        <v>5979277.3979399996</v>
      </c>
      <c r="H155" s="2">
        <f t="shared" si="1"/>
        <v>0.25000000186264515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10838643.199999999</v>
      </c>
      <c r="D157" s="1">
        <f>'PR-RAS'!E161</f>
        <v>13986152.83</v>
      </c>
      <c r="E157" s="1">
        <v>0</v>
      </c>
      <c r="F157" s="1">
        <v>0</v>
      </c>
      <c r="G157" s="2">
        <f t="shared" si="0"/>
        <v>6054508.0221600002</v>
      </c>
      <c r="H157" s="2">
        <f t="shared" si="1"/>
        <v>0.36999999918043613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15217.69</v>
      </c>
      <c r="D158" s="1">
        <f>'PR-RAS'!E162</f>
        <v>155.03</v>
      </c>
      <c r="E158" s="1">
        <v>0</v>
      </c>
      <c r="F158" s="1">
        <v>0</v>
      </c>
      <c r="G158" s="2">
        <f t="shared" si="0"/>
        <v>2437.8567499999999</v>
      </c>
      <c r="H158" s="2">
        <f t="shared" si="1"/>
        <v>0.33999999999949182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94339133.920000032</v>
      </c>
      <c r="D159" s="1">
        <f>'PR-RAS'!E163</f>
        <v>107827449.95</v>
      </c>
      <c r="E159" s="1">
        <v>0</v>
      </c>
      <c r="F159" s="1">
        <v>0</v>
      </c>
      <c r="G159" s="2">
        <f t="shared" si="0"/>
        <v>48979057.34356001</v>
      </c>
      <c r="H159" s="2">
        <f t="shared" si="1"/>
        <v>0.12999996542930603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2377844.3400000003</v>
      </c>
      <c r="D160" s="1">
        <f>'PR-RAS'!E164</f>
        <v>2375036.0900000003</v>
      </c>
      <c r="E160" s="1">
        <v>0</v>
      </c>
      <c r="F160" s="1">
        <v>0</v>
      </c>
      <c r="G160" s="2">
        <f t="shared" si="0"/>
        <v>1133338.7266800003</v>
      </c>
      <c r="H160" s="2">
        <f t="shared" si="1"/>
        <v>0.43000000063329935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46267.64</v>
      </c>
      <c r="D161" s="1">
        <f>'PR-RAS'!E165</f>
        <v>47790.18</v>
      </c>
      <c r="E161" s="1">
        <v>0</v>
      </c>
      <c r="F161" s="1">
        <v>0</v>
      </c>
      <c r="G161" s="2">
        <f t="shared" si="0"/>
        <v>22695.68</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2202958.9700000002</v>
      </c>
      <c r="D162" s="1">
        <f>'PR-RAS'!E166</f>
        <v>2259993.29</v>
      </c>
      <c r="E162" s="1">
        <v>0</v>
      </c>
      <c r="F162" s="1">
        <v>0</v>
      </c>
      <c r="G162" s="2">
        <f t="shared" si="0"/>
        <v>1082394.2335500002</v>
      </c>
      <c r="H162" s="2">
        <f t="shared" si="1"/>
        <v>0.31999999983236194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128617.73</v>
      </c>
      <c r="D163" s="1">
        <f>'PR-RAS'!E167</f>
        <v>67252.62</v>
      </c>
      <c r="E163" s="1">
        <v>0</v>
      </c>
      <c r="F163" s="1">
        <v>0</v>
      </c>
      <c r="G163" s="2">
        <f t="shared" si="0"/>
        <v>42625.921139999999</v>
      </c>
      <c r="H163" s="2">
        <f t="shared" si="1"/>
        <v>0.65000000000873115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85167605.530000016</v>
      </c>
      <c r="D165" s="1">
        <f>'PR-RAS'!E169</f>
        <v>96069255.629999995</v>
      </c>
      <c r="E165" s="1">
        <v>0</v>
      </c>
      <c r="F165" s="1">
        <v>0</v>
      </c>
      <c r="G165" s="2">
        <f t="shared" si="0"/>
        <v>45478203.153560005</v>
      </c>
      <c r="H165" s="2">
        <f t="shared" si="1"/>
        <v>0.83999998867511749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2609418.83</v>
      </c>
      <c r="D166" s="1">
        <f>'PR-RAS'!E170</f>
        <v>3239532.06</v>
      </c>
      <c r="E166" s="1">
        <v>0</v>
      </c>
      <c r="F166" s="1">
        <v>0</v>
      </c>
      <c r="G166" s="2">
        <f t="shared" si="0"/>
        <v>1499599.6867499999</v>
      </c>
      <c r="H166" s="2">
        <f t="shared" si="1"/>
        <v>0.22999999998137355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79062499.310000002</v>
      </c>
      <c r="D167" s="1">
        <f>'PR-RAS'!E171</f>
        <v>88983688.689999998</v>
      </c>
      <c r="E167" s="1">
        <v>0</v>
      </c>
      <c r="F167" s="1">
        <v>0</v>
      </c>
      <c r="G167" s="2">
        <f t="shared" si="0"/>
        <v>42666959.530540004</v>
      </c>
      <c r="H167" s="2">
        <f t="shared" si="1"/>
        <v>0.62000000476837158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2726634.34</v>
      </c>
      <c r="D168" s="1">
        <f>'PR-RAS'!E172</f>
        <v>2889405.47</v>
      </c>
      <c r="E168" s="1">
        <v>0</v>
      </c>
      <c r="F168" s="1">
        <v>0</v>
      </c>
      <c r="G168" s="2">
        <f t="shared" si="0"/>
        <v>1420409.3617600002</v>
      </c>
      <c r="H168" s="2">
        <f t="shared" si="1"/>
        <v>0.81000000005587935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295711.7</v>
      </c>
      <c r="D169" s="1">
        <f>'PR-RAS'!E173</f>
        <v>384360.78</v>
      </c>
      <c r="E169" s="1">
        <v>0</v>
      </c>
      <c r="F169" s="1">
        <v>0</v>
      </c>
      <c r="G169" s="2">
        <f t="shared" si="0"/>
        <v>178824.78768000001</v>
      </c>
      <c r="H169" s="2">
        <f t="shared" si="1"/>
        <v>0.51999999996041879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368048.54</v>
      </c>
      <c r="D170" s="1">
        <f>'PR-RAS'!E174</f>
        <v>394116.91</v>
      </c>
      <c r="E170" s="1">
        <v>0</v>
      </c>
      <c r="F170" s="1">
        <v>0</v>
      </c>
      <c r="G170" s="2">
        <f t="shared" si="0"/>
        <v>195411.71883999999</v>
      </c>
      <c r="H170" s="2">
        <f t="shared" si="1"/>
        <v>0.55000000004656613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105292.81</v>
      </c>
      <c r="D172" s="1">
        <f>'PR-RAS'!E176</f>
        <v>178151.72</v>
      </c>
      <c r="E172" s="1">
        <v>0</v>
      </c>
      <c r="F172" s="1">
        <v>0</v>
      </c>
      <c r="G172" s="2">
        <f t="shared" si="0"/>
        <v>78932.958750000005</v>
      </c>
      <c r="H172" s="2">
        <f t="shared" si="1"/>
        <v>0.47000000000116415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6538262.2899999991</v>
      </c>
      <c r="D173" s="1">
        <f>'PR-RAS'!E177</f>
        <v>8569111.0799999982</v>
      </c>
      <c r="E173" s="1">
        <v>0</v>
      </c>
      <c r="F173" s="1">
        <v>0</v>
      </c>
      <c r="G173" s="2">
        <f t="shared" si="0"/>
        <v>4072355.325399999</v>
      </c>
      <c r="H173" s="2">
        <f t="shared" si="1"/>
        <v>0.36999999731779099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212138.17</v>
      </c>
      <c r="D174" s="1">
        <f>'PR-RAS'!E178</f>
        <v>255390.05</v>
      </c>
      <c r="E174" s="1">
        <v>0</v>
      </c>
      <c r="F174" s="1">
        <v>0</v>
      </c>
      <c r="G174" s="2">
        <f t="shared" si="0"/>
        <v>125064.86070999999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1244118.95</v>
      </c>
      <c r="D175" s="1">
        <f>'PR-RAS'!E179</f>
        <v>1703165.47</v>
      </c>
      <c r="E175" s="1">
        <v>0</v>
      </c>
      <c r="F175" s="1">
        <v>0</v>
      </c>
      <c r="G175" s="2">
        <f t="shared" si="0"/>
        <v>809178.28085999994</v>
      </c>
      <c r="H175" s="2">
        <f t="shared" si="1"/>
        <v>0.52000000001862645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27936.94</v>
      </c>
      <c r="D176" s="1">
        <f>'PR-RAS'!E180</f>
        <v>20500.63</v>
      </c>
      <c r="E176" s="1">
        <v>0</v>
      </c>
      <c r="F176" s="1">
        <v>0</v>
      </c>
      <c r="G176" s="2">
        <f t="shared" si="0"/>
        <v>12064.184999999999</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1156993.57</v>
      </c>
      <c r="D177" s="1">
        <f>'PR-RAS'!E181</f>
        <v>1662084.92</v>
      </c>
      <c r="E177" s="1">
        <v>0</v>
      </c>
      <c r="F177" s="1">
        <v>0</v>
      </c>
      <c r="G177" s="2">
        <f t="shared" si="0"/>
        <v>788684.76015999995</v>
      </c>
      <c r="H177" s="2">
        <f t="shared" si="1"/>
        <v>0.51000000000931323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239770</v>
      </c>
      <c r="D178" s="1">
        <f>'PR-RAS'!E182</f>
        <v>361532.81</v>
      </c>
      <c r="E178" s="1">
        <v>0</v>
      </c>
      <c r="F178" s="1">
        <v>0</v>
      </c>
      <c r="G178" s="2">
        <f t="shared" si="0"/>
        <v>170421.90474</v>
      </c>
      <c r="H178" s="2">
        <f t="shared" si="1"/>
        <v>0.19000000000232831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433772.93</v>
      </c>
      <c r="D179" s="1">
        <f>'PR-RAS'!E183</f>
        <v>481959.73</v>
      </c>
      <c r="E179" s="1">
        <v>0</v>
      </c>
      <c r="F179" s="1">
        <v>0</v>
      </c>
      <c r="G179" s="2">
        <f t="shared" si="0"/>
        <v>248789.24541999996</v>
      </c>
      <c r="H179" s="2">
        <f t="shared" si="1"/>
        <v>0.34000000002561137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425709.07</v>
      </c>
      <c r="D180" s="1">
        <f>'PR-RAS'!E184</f>
        <v>562205.27</v>
      </c>
      <c r="E180" s="1">
        <v>0</v>
      </c>
      <c r="F180" s="1">
        <v>0</v>
      </c>
      <c r="G180" s="2">
        <f t="shared" si="0"/>
        <v>277471.41019000002</v>
      </c>
      <c r="H180" s="2">
        <f t="shared" si="1"/>
        <v>0.34000000002561137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556566.63</v>
      </c>
      <c r="D181" s="1">
        <f>'PR-RAS'!E185</f>
        <v>630288.72</v>
      </c>
      <c r="E181" s="1">
        <v>0</v>
      </c>
      <c r="F181" s="1">
        <v>0</v>
      </c>
      <c r="G181" s="2">
        <f t="shared" si="0"/>
        <v>327085.93259999994</v>
      </c>
      <c r="H181" s="2">
        <f t="shared" si="1"/>
        <v>0.65000000002328306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2241256.0299999998</v>
      </c>
      <c r="D182" s="1">
        <f>'PR-RAS'!E186</f>
        <v>2891983.48</v>
      </c>
      <c r="E182" s="1">
        <v>0</v>
      </c>
      <c r="F182" s="1">
        <v>0</v>
      </c>
      <c r="G182" s="2">
        <f t="shared" si="0"/>
        <v>1452565.3611900001</v>
      </c>
      <c r="H182" s="2">
        <f t="shared" si="1"/>
        <v>0.50999999977648258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255421.76000000004</v>
      </c>
      <c r="D184" s="1">
        <f>'PR-RAS'!E188</f>
        <v>814047.14999999991</v>
      </c>
      <c r="E184" s="1">
        <v>0</v>
      </c>
      <c r="F184" s="1">
        <v>0</v>
      </c>
      <c r="G184" s="2">
        <f t="shared" si="0"/>
        <v>344683.43897999998</v>
      </c>
      <c r="H184" s="2">
        <f t="shared" si="1"/>
        <v>0.38999999986845069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8606.49</v>
      </c>
      <c r="D185" s="1">
        <f>'PR-RAS'!E189</f>
        <v>6228.64</v>
      </c>
      <c r="E185" s="1">
        <v>0</v>
      </c>
      <c r="F185" s="1">
        <v>0</v>
      </c>
      <c r="G185" s="2">
        <f t="shared" si="0"/>
        <v>3875.7336799999998</v>
      </c>
      <c r="H185" s="2">
        <f t="shared" si="1"/>
        <v>0.8499999999994543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97224.14</v>
      </c>
      <c r="D186" s="1">
        <f>'PR-RAS'!E190</f>
        <v>720241.7</v>
      </c>
      <c r="E186" s="1">
        <v>0</v>
      </c>
      <c r="F186" s="1">
        <v>0</v>
      </c>
      <c r="G186" s="2">
        <f t="shared" si="0"/>
        <v>284475.89489999996</v>
      </c>
      <c r="H186" s="2">
        <f t="shared" si="1"/>
        <v>0.44000000004598405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15493.89</v>
      </c>
      <c r="D187" s="1">
        <f>'PR-RAS'!E191</f>
        <v>31889.69</v>
      </c>
      <c r="E187" s="1">
        <v>0</v>
      </c>
      <c r="F187" s="1">
        <v>0</v>
      </c>
      <c r="G187" s="2">
        <f t="shared" si="0"/>
        <v>14744.828219999998</v>
      </c>
      <c r="H187" s="2">
        <f t="shared" si="1"/>
        <v>0.42000000000189175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49428.49</v>
      </c>
      <c r="D189" s="1">
        <f>'PR-RAS'!E193</f>
        <v>44672.11</v>
      </c>
      <c r="E189" s="1">
        <v>0</v>
      </c>
      <c r="F189" s="1">
        <v>0</v>
      </c>
      <c r="G189" s="2">
        <f t="shared" si="0"/>
        <v>26089.269479999999</v>
      </c>
      <c r="H189" s="2">
        <f t="shared" si="1"/>
        <v>0.59999999999854481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83725.27</v>
      </c>
      <c r="D190" s="1">
        <f>'PR-RAS'!E194</f>
        <v>6854.26</v>
      </c>
      <c r="E190" s="1">
        <v>0</v>
      </c>
      <c r="F190" s="1">
        <v>0</v>
      </c>
      <c r="G190" s="2">
        <f t="shared" si="0"/>
        <v>18414.98631</v>
      </c>
      <c r="H190" s="2">
        <f t="shared" si="1"/>
        <v>0.53000000000429281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943.48</v>
      </c>
      <c r="D191" s="1">
        <f>'PR-RAS'!E195</f>
        <v>4160.75</v>
      </c>
      <c r="E191" s="1">
        <v>0</v>
      </c>
      <c r="F191" s="1">
        <v>0</v>
      </c>
      <c r="G191" s="2">
        <f t="shared" si="0"/>
        <v>1760.3462</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438429.61</v>
      </c>
      <c r="D192" s="1">
        <f>'PR-RAS'!E196</f>
        <v>18219.75</v>
      </c>
      <c r="E192" s="1">
        <v>0</v>
      </c>
      <c r="F192" s="1">
        <v>0</v>
      </c>
      <c r="G192" s="2">
        <f t="shared" si="0"/>
        <v>90700.000010000003</v>
      </c>
      <c r="H192" s="2">
        <f t="shared" si="1"/>
        <v>0.64000000001396984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438429.61</v>
      </c>
      <c r="D206" s="1">
        <f>'PR-RAS'!E210</f>
        <v>18219.75</v>
      </c>
      <c r="E206" s="1">
        <v>0</v>
      </c>
      <c r="F206" s="1">
        <v>0</v>
      </c>
      <c r="G206" s="2">
        <f t="shared" si="0"/>
        <v>97348.167549999998</v>
      </c>
      <c r="H206" s="2">
        <f t="shared" si="1"/>
        <v>0.64000000001396984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5823.92</v>
      </c>
      <c r="D207" s="1">
        <f>'PR-RAS'!E211</f>
        <v>8309.66</v>
      </c>
      <c r="E207" s="1">
        <v>0</v>
      </c>
      <c r="F207" s="1">
        <v>0</v>
      </c>
      <c r="G207" s="2">
        <f t="shared" si="0"/>
        <v>4623.3074399999996</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432605.69</v>
      </c>
      <c r="D209" s="1">
        <f>'PR-RAS'!E213</f>
        <v>9910.09</v>
      </c>
      <c r="E209" s="1">
        <v>0</v>
      </c>
      <c r="F209" s="1">
        <v>0</v>
      </c>
      <c r="G209" s="2">
        <f t="shared" si="0"/>
        <v>94104.580959999992</v>
      </c>
      <c r="H209" s="2">
        <f t="shared" si="1"/>
        <v>0.39999999999781721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74720.91</v>
      </c>
      <c r="D248" s="1">
        <f>'PR-RAS'!E252</f>
        <v>50854.26</v>
      </c>
      <c r="E248" s="1">
        <v>0</v>
      </c>
      <c r="F248" s="1">
        <v>0</v>
      </c>
      <c r="G248" s="2">
        <f t="shared" si="0"/>
        <v>43578.069209999994</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74720.91</v>
      </c>
      <c r="D255" s="1">
        <f>'PR-RAS'!E259</f>
        <v>50854.26</v>
      </c>
      <c r="E255" s="1">
        <v>0</v>
      </c>
      <c r="F255" s="1">
        <v>0</v>
      </c>
      <c r="G255" s="2">
        <f t="shared" si="0"/>
        <v>44813.075219999999</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74720.91</v>
      </c>
      <c r="D256" s="1">
        <f>'PR-RAS'!E260</f>
        <v>50854.26</v>
      </c>
      <c r="E256" s="1">
        <v>0</v>
      </c>
      <c r="F256" s="1">
        <v>0</v>
      </c>
      <c r="G256" s="2">
        <f t="shared" si="0"/>
        <v>44989.504650000003</v>
      </c>
      <c r="H256" s="2">
        <f t="shared" si="1"/>
        <v>0.34999999999854481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211478.08</v>
      </c>
      <c r="D259" s="1">
        <f>'PR-RAS'!E263</f>
        <v>766541.16</v>
      </c>
      <c r="E259" s="1">
        <v>0</v>
      </c>
      <c r="F259" s="1">
        <v>0</v>
      </c>
      <c r="G259" s="2">
        <f t="shared" si="0"/>
        <v>450096.58320000005</v>
      </c>
      <c r="H259" s="2">
        <f t="shared" si="1"/>
        <v>0.2400000000197906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1055.9000000000001</v>
      </c>
      <c r="D260" s="1">
        <f>'PR-RAS'!E264</f>
        <v>0</v>
      </c>
      <c r="E260" s="1">
        <v>0</v>
      </c>
      <c r="F260" s="1">
        <v>0</v>
      </c>
      <c r="G260" s="2">
        <f t="shared" si="0"/>
        <v>273.47810000000004</v>
      </c>
      <c r="H260" s="2">
        <f t="shared" si="1"/>
        <v>9.9999999999909051E-2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1055.9000000000001</v>
      </c>
      <c r="D261" s="1">
        <f>'PR-RAS'!E265</f>
        <v>0</v>
      </c>
      <c r="E261" s="1">
        <v>0</v>
      </c>
      <c r="F261" s="1">
        <v>0</v>
      </c>
      <c r="G261" s="2">
        <f t="shared" si="0"/>
        <v>274.53400000000005</v>
      </c>
      <c r="H261" s="2">
        <f t="shared" si="1"/>
        <v>9.9999999999909051E-2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210422.18</v>
      </c>
      <c r="D269" s="1">
        <f>'PR-RAS'!E273</f>
        <v>766541.16</v>
      </c>
      <c r="E269" s="1">
        <v>0</v>
      </c>
      <c r="F269" s="1">
        <v>0</v>
      </c>
      <c r="G269" s="2">
        <f t="shared" si="8"/>
        <v>467259.20600000001</v>
      </c>
      <c r="H269" s="2">
        <f t="shared" si="9"/>
        <v>0.34000000002561137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210422.18</v>
      </c>
      <c r="D270" s="1">
        <f>'PR-RAS'!E274</f>
        <v>766316.16</v>
      </c>
      <c r="E270" s="1">
        <v>0</v>
      </c>
      <c r="F270" s="1">
        <v>0</v>
      </c>
      <c r="G270" s="2">
        <f t="shared" si="8"/>
        <v>468881.66050000006</v>
      </c>
      <c r="H270" s="2">
        <f t="shared" si="9"/>
        <v>0.34000000002561137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225</v>
      </c>
      <c r="E274" s="1">
        <v>0</v>
      </c>
      <c r="F274" s="1">
        <v>0</v>
      </c>
      <c r="G274" s="2">
        <f t="shared" si="8"/>
        <v>122.85000000000001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185326434.44000006</v>
      </c>
      <c r="D285" s="1">
        <f>'PR-RAS'!E289</f>
        <v>224578445.92999998</v>
      </c>
      <c r="E285" s="1">
        <v>0</v>
      </c>
      <c r="F285" s="1">
        <v>0</v>
      </c>
      <c r="G285" s="2">
        <f t="shared" si="8"/>
        <v>180193264.66919997</v>
      </c>
      <c r="H285" s="2">
        <f t="shared" si="9"/>
        <v>0.510000079870224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23038075.609999925</v>
      </c>
      <c r="D286" s="1">
        <f>'PR-RAS'!E290</f>
        <v>0</v>
      </c>
      <c r="E286" s="1">
        <v>0</v>
      </c>
      <c r="F286" s="1">
        <v>0</v>
      </c>
      <c r="G286" s="2">
        <f t="shared" si="8"/>
        <v>6565851.5488499785</v>
      </c>
      <c r="H286" s="2">
        <f t="shared" si="9"/>
        <v>0.39000007510185242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2237938.2700000107</v>
      </c>
      <c r="E287" s="1">
        <v>0</v>
      </c>
      <c r="F287" s="1">
        <v>0</v>
      </c>
      <c r="G287" s="2">
        <f t="shared" si="8"/>
        <v>1280100.6904400061</v>
      </c>
      <c r="H287" s="2">
        <f t="shared" si="9"/>
        <v>0.27000001072883606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42768285.380000003</v>
      </c>
      <c r="D289" s="1">
        <f>'PR-RAS'!E293</f>
        <v>42985624.979999997</v>
      </c>
      <c r="E289" s="1">
        <v>0</v>
      </c>
      <c r="F289" s="1">
        <v>0</v>
      </c>
      <c r="G289" s="2">
        <f t="shared" si="8"/>
        <v>37076986.177919999</v>
      </c>
      <c r="H289" s="2">
        <f t="shared" si="9"/>
        <v>0.40000000596046448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8518007.0800000001</v>
      </c>
      <c r="D290" s="1">
        <f>'PR-RAS'!E294</f>
        <v>11340607.109999999</v>
      </c>
      <c r="E290" s="1">
        <v>0</v>
      </c>
      <c r="F290" s="1">
        <v>0</v>
      </c>
      <c r="G290" s="2">
        <f t="shared" si="8"/>
        <v>9016574.9556999989</v>
      </c>
      <c r="H290" s="2">
        <f t="shared" si="9"/>
        <v>0.18999999947845936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890153.58</v>
      </c>
      <c r="D291" s="1">
        <f>'PR-RAS'!E295</f>
        <v>932418.63</v>
      </c>
      <c r="E291" s="1">
        <v>0</v>
      </c>
      <c r="F291" s="1">
        <v>0</v>
      </c>
      <c r="G291" s="2">
        <f t="shared" si="8"/>
        <v>798947.34359999991</v>
      </c>
      <c r="H291" s="2">
        <f t="shared" si="9"/>
        <v>0.7900000000372529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6343316.8200000003</v>
      </c>
      <c r="D292" s="1">
        <f>'PR-RAS'!E296</f>
        <v>8599167.1600000001</v>
      </c>
      <c r="E292" s="1">
        <v>0</v>
      </c>
      <c r="F292" s="1">
        <v>0</v>
      </c>
      <c r="G292" s="2">
        <f t="shared" si="8"/>
        <v>6850620.4817399997</v>
      </c>
      <c r="H292" s="2">
        <f t="shared" si="9"/>
        <v>0.33999999985098839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2165.7600000000002</v>
      </c>
      <c r="D293" s="1">
        <f>'PR-RAS'!E298</f>
        <v>19600.18</v>
      </c>
      <c r="E293" s="1">
        <v>0</v>
      </c>
      <c r="F293" s="1">
        <v>0</v>
      </c>
      <c r="G293" s="2">
        <f t="shared" si="8"/>
        <v>12078.90704</v>
      </c>
      <c r="H293" s="2">
        <f t="shared" si="9"/>
        <v>0.42000000000007276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2165.7600000000002</v>
      </c>
      <c r="D306" s="1">
        <f>'PR-RAS'!E311</f>
        <v>19600.18</v>
      </c>
      <c r="E306" s="1">
        <v>0</v>
      </c>
      <c r="F306" s="1">
        <v>0</v>
      </c>
      <c r="G306" s="2">
        <f t="shared" si="8"/>
        <v>12616.6666</v>
      </c>
      <c r="H306" s="2">
        <f t="shared" si="9"/>
        <v>0.42000000000007276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1210.67</v>
      </c>
      <c r="D307" s="1">
        <f>'PR-RAS'!E312</f>
        <v>599.38</v>
      </c>
      <c r="E307" s="1">
        <v>0</v>
      </c>
      <c r="F307" s="1">
        <v>0</v>
      </c>
      <c r="G307" s="2">
        <f t="shared" si="8"/>
        <v>737.2855800000001</v>
      </c>
      <c r="H307" s="2">
        <f t="shared" si="9"/>
        <v>0.70999999999992269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1210.67</v>
      </c>
      <c r="D308" s="1">
        <f>'PR-RAS'!E313</f>
        <v>599.38</v>
      </c>
      <c r="E308" s="1">
        <v>0</v>
      </c>
      <c r="F308" s="1">
        <v>0</v>
      </c>
      <c r="G308" s="2">
        <f t="shared" si="8"/>
        <v>739.69501000000002</v>
      </c>
      <c r="H308" s="2">
        <f t="shared" si="9"/>
        <v>0.70999999999992269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19000.8</v>
      </c>
      <c r="E312" s="1">
        <v>0</v>
      </c>
      <c r="F312" s="1">
        <v>0</v>
      </c>
      <c r="G312" s="2">
        <f t="shared" si="8"/>
        <v>11818.497599999999</v>
      </c>
      <c r="H312" s="2">
        <f t="shared" si="9"/>
        <v>0.2000000000007276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19000.8</v>
      </c>
      <c r="E316" s="1">
        <v>0</v>
      </c>
      <c r="F316" s="1">
        <v>0</v>
      </c>
      <c r="G316" s="2">
        <f t="shared" si="8"/>
        <v>11970.503999999999</v>
      </c>
      <c r="H316" s="2">
        <f t="shared" si="9"/>
        <v>0.2000000000007276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955.09</v>
      </c>
      <c r="D321" s="1">
        <f>'PR-RAS'!E326</f>
        <v>0</v>
      </c>
      <c r="E321" s="1">
        <v>0</v>
      </c>
      <c r="F321" s="1">
        <v>0</v>
      </c>
      <c r="G321" s="2">
        <f t="shared" si="8"/>
        <v>305.62880000000001</v>
      </c>
      <c r="H321" s="2">
        <f t="shared" si="9"/>
        <v>9.0000000000031832E-2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955.09</v>
      </c>
      <c r="D322" s="1">
        <f>'PR-RAS'!E327</f>
        <v>0</v>
      </c>
      <c r="E322" s="1">
        <v>0</v>
      </c>
      <c r="F322" s="1">
        <v>0</v>
      </c>
      <c r="G322" s="2">
        <f t="shared" si="8"/>
        <v>306.58389</v>
      </c>
      <c r="H322" s="2">
        <f t="shared" si="9"/>
        <v>9.0000000000031832E-2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24709439.469999999</v>
      </c>
      <c r="D345" s="1">
        <f>'PR-RAS'!E350</f>
        <v>9838439.2699999996</v>
      </c>
      <c r="E345" s="1">
        <v>0</v>
      </c>
      <c r="F345" s="1">
        <v>0</v>
      </c>
      <c r="G345" s="2">
        <f t="shared" si="8"/>
        <v>15268893.395439997</v>
      </c>
      <c r="H345" s="2">
        <f t="shared" si="9"/>
        <v>0.73999999836087227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6370.6900000000005</v>
      </c>
      <c r="D346" s="1">
        <f>'PR-RAS'!E351</f>
        <v>55301.54</v>
      </c>
      <c r="E346" s="1">
        <v>0</v>
      </c>
      <c r="F346" s="1">
        <v>0</v>
      </c>
      <c r="G346" s="2">
        <f t="shared" si="8"/>
        <v>40355.950649999999</v>
      </c>
      <c r="H346" s="2">
        <f t="shared" si="9"/>
        <v>0.76999999999861757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6370.6900000000005</v>
      </c>
      <c r="D351" s="1">
        <f>'PR-RAS'!E356</f>
        <v>55301.54</v>
      </c>
      <c r="E351" s="1">
        <v>0</v>
      </c>
      <c r="F351" s="1">
        <v>0</v>
      </c>
      <c r="G351" s="2">
        <f t="shared" si="8"/>
        <v>40940.819499999998</v>
      </c>
      <c r="H351" s="2">
        <f t="shared" si="9"/>
        <v>0.76999999999861757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2637.86</v>
      </c>
      <c r="D354" s="1">
        <f>'PR-RAS'!E359</f>
        <v>884.25</v>
      </c>
      <c r="E354" s="1">
        <v>0</v>
      </c>
      <c r="F354" s="1">
        <v>0</v>
      </c>
      <c r="G354" s="2">
        <f t="shared" si="8"/>
        <v>1555.4450800000002</v>
      </c>
      <c r="H354" s="2">
        <f t="shared" si="9"/>
        <v>0.38999999999987267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3732.83</v>
      </c>
      <c r="D355" s="1">
        <f>'PR-RAS'!E360</f>
        <v>54417.29</v>
      </c>
      <c r="E355" s="1">
        <v>0</v>
      </c>
      <c r="F355" s="1">
        <v>0</v>
      </c>
      <c r="G355" s="2">
        <f t="shared" si="8"/>
        <v>39848.863140000001</v>
      </c>
      <c r="H355" s="2">
        <f t="shared" si="9"/>
        <v>0.46000000000094587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23884115.289999999</v>
      </c>
      <c r="D358" s="1">
        <f>'PR-RAS'!E363</f>
        <v>6780690.3500000006</v>
      </c>
      <c r="E358" s="1">
        <v>0</v>
      </c>
      <c r="F358" s="1">
        <v>0</v>
      </c>
      <c r="G358" s="2">
        <f t="shared" si="8"/>
        <v>13368042.068430001</v>
      </c>
      <c r="H358" s="2">
        <f t="shared" si="9"/>
        <v>0.63999999966472387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15435636.16</v>
      </c>
      <c r="D359" s="1">
        <f>'PR-RAS'!E364</f>
        <v>799439.9</v>
      </c>
      <c r="E359" s="1">
        <v>0</v>
      </c>
      <c r="F359" s="1">
        <v>0</v>
      </c>
      <c r="G359" s="2">
        <f t="shared" si="8"/>
        <v>6098356.71368</v>
      </c>
      <c r="H359" s="2">
        <f t="shared" si="9"/>
        <v>0.26000000012572855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15404798.279999999</v>
      </c>
      <c r="D361" s="1">
        <f>'PR-RAS'!E366</f>
        <v>676558.04</v>
      </c>
      <c r="E361" s="1">
        <v>0</v>
      </c>
      <c r="F361" s="1">
        <v>0</v>
      </c>
      <c r="G361" s="2">
        <f t="shared" si="8"/>
        <v>6032849.1695999997</v>
      </c>
      <c r="H361" s="2">
        <f t="shared" si="9"/>
        <v>0.31999999936670065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16526.96</v>
      </c>
      <c r="E362" s="1">
        <v>0</v>
      </c>
      <c r="F362" s="1">
        <v>0</v>
      </c>
      <c r="G362" s="2">
        <f t="shared" si="8"/>
        <v>11932.465119999999</v>
      </c>
      <c r="H362" s="2">
        <f t="shared" si="9"/>
        <v>4.0000000000873115E-2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30837.88</v>
      </c>
      <c r="D363" s="1">
        <f>'PR-RAS'!E368</f>
        <v>106354.9</v>
      </c>
      <c r="E363" s="1">
        <v>0</v>
      </c>
      <c r="F363" s="1">
        <v>0</v>
      </c>
      <c r="G363" s="2">
        <f t="shared" si="8"/>
        <v>88164.260159999991</v>
      </c>
      <c r="H363" s="2">
        <f t="shared" si="9"/>
        <v>0.22000000000480213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8377999.3699999992</v>
      </c>
      <c r="D364" s="1">
        <f>'PR-RAS'!E369</f>
        <v>5974485.3399999999</v>
      </c>
      <c r="E364" s="1">
        <v>0</v>
      </c>
      <c r="F364" s="1">
        <v>0</v>
      </c>
      <c r="G364" s="2">
        <f t="shared" si="8"/>
        <v>7378690.1281499984</v>
      </c>
      <c r="H364" s="2">
        <f t="shared" si="9"/>
        <v>0.70999999903142452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198664.79</v>
      </c>
      <c r="D365" s="1">
        <f>'PR-RAS'!E370</f>
        <v>271231.55</v>
      </c>
      <c r="E365" s="1">
        <v>0</v>
      </c>
      <c r="F365" s="1">
        <v>0</v>
      </c>
      <c r="G365" s="2">
        <f t="shared" si="8"/>
        <v>269770.55196000001</v>
      </c>
      <c r="H365" s="2">
        <f t="shared" si="9"/>
        <v>0.66000000000349246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15732.17</v>
      </c>
      <c r="D366" s="1">
        <f>'PR-RAS'!E371</f>
        <v>14049.03</v>
      </c>
      <c r="E366" s="1">
        <v>0</v>
      </c>
      <c r="F366" s="1">
        <v>0</v>
      </c>
      <c r="G366" s="2">
        <f t="shared" si="8"/>
        <v>15998.033950000001</v>
      </c>
      <c r="H366" s="2">
        <f t="shared" si="9"/>
        <v>0.2000000000007276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64535.54</v>
      </c>
      <c r="D367" s="1">
        <f>'PR-RAS'!E372</f>
        <v>66557.19</v>
      </c>
      <c r="E367" s="1">
        <v>0</v>
      </c>
      <c r="F367" s="1">
        <v>0</v>
      </c>
      <c r="G367" s="2">
        <f t="shared" si="8"/>
        <v>72339.870720000006</v>
      </c>
      <c r="H367" s="2">
        <f t="shared" si="9"/>
        <v>0.65000000000145519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7846964.7999999998</v>
      </c>
      <c r="D368" s="1">
        <f>'PR-RAS'!E373</f>
        <v>5514569.04</v>
      </c>
      <c r="E368" s="1">
        <v>0</v>
      </c>
      <c r="F368" s="1">
        <v>0</v>
      </c>
      <c r="G368" s="2">
        <f t="shared" si="8"/>
        <v>6927529.7569599999</v>
      </c>
      <c r="H368" s="2">
        <f t="shared" si="9"/>
        <v>0.24000000022351742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17085.310000000001</v>
      </c>
      <c r="D369" s="1">
        <f>'PR-RAS'!E374</f>
        <v>1874.77</v>
      </c>
      <c r="E369" s="1">
        <v>0</v>
      </c>
      <c r="F369" s="1">
        <v>0</v>
      </c>
      <c r="G369" s="2">
        <f t="shared" si="8"/>
        <v>7667.2248000000009</v>
      </c>
      <c r="H369" s="2">
        <f t="shared" si="9"/>
        <v>0.54000000000132786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235016.76</v>
      </c>
      <c r="D371" s="1">
        <f>'PR-RAS'!E376</f>
        <v>106203.76</v>
      </c>
      <c r="E371" s="1">
        <v>0</v>
      </c>
      <c r="F371" s="1">
        <v>0</v>
      </c>
      <c r="G371" s="2">
        <f t="shared" si="8"/>
        <v>165546.98360000001</v>
      </c>
      <c r="H371" s="2">
        <f t="shared" si="9"/>
        <v>0.47999999999592546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64712.79</v>
      </c>
      <c r="D373" s="1">
        <f>'PR-RAS'!E378</f>
        <v>907.11</v>
      </c>
      <c r="E373" s="1">
        <v>0</v>
      </c>
      <c r="F373" s="1">
        <v>0</v>
      </c>
      <c r="G373" s="2">
        <f t="shared" si="8"/>
        <v>24748.047719999999</v>
      </c>
      <c r="H373" s="2">
        <f t="shared" si="9"/>
        <v>0.31999999999914053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64712.79</v>
      </c>
      <c r="D374" s="1">
        <f>'PR-RAS'!E379</f>
        <v>907.11</v>
      </c>
      <c r="E374" s="1">
        <v>0</v>
      </c>
      <c r="F374" s="1">
        <v>0</v>
      </c>
      <c r="G374" s="2">
        <f t="shared" si="8"/>
        <v>24814.574729999997</v>
      </c>
      <c r="H374" s="2">
        <f t="shared" si="9"/>
        <v>0.31999999999914053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5766.97</v>
      </c>
      <c r="D378" s="1">
        <f>'PR-RAS'!E383</f>
        <v>4608</v>
      </c>
      <c r="E378" s="1">
        <v>0</v>
      </c>
      <c r="F378" s="1">
        <v>0</v>
      </c>
      <c r="G378" s="2">
        <f t="shared" si="8"/>
        <v>5648.5796900000005</v>
      </c>
      <c r="H378" s="2">
        <f t="shared" si="9"/>
        <v>2.9999999999745341E-2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5766.97</v>
      </c>
      <c r="D379" s="1">
        <f>'PR-RAS'!E384</f>
        <v>4608</v>
      </c>
      <c r="E379" s="1">
        <v>0</v>
      </c>
      <c r="F379" s="1">
        <v>0</v>
      </c>
      <c r="G379" s="2">
        <f t="shared" si="8"/>
        <v>5663.5626600000005</v>
      </c>
      <c r="H379" s="2">
        <f t="shared" si="9"/>
        <v>2.9999999999745341E-2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1250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818953.49</v>
      </c>
      <c r="D397" s="1">
        <f>'PR-RAS'!E402</f>
        <v>3002447.38</v>
      </c>
      <c r="E397" s="1">
        <v>0</v>
      </c>
      <c r="F397" s="1">
        <v>0</v>
      </c>
      <c r="G397" s="2">
        <f t="shared" si="8"/>
        <v>2702243.9070000001</v>
      </c>
      <c r="H397" s="2">
        <f t="shared" si="9"/>
        <v>0.86999999987892807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818953.49</v>
      </c>
      <c r="D398" s="1">
        <f>'PR-RAS'!E403</f>
        <v>3002447.38</v>
      </c>
      <c r="E398" s="1">
        <v>0</v>
      </c>
      <c r="F398" s="1">
        <v>0</v>
      </c>
      <c r="G398" s="2">
        <f t="shared" si="8"/>
        <v>2709067.7552499999</v>
      </c>
      <c r="H398" s="2">
        <f t="shared" si="9"/>
        <v>0.86999999987892807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24707273.709999997</v>
      </c>
      <c r="D403" s="1">
        <f>'PR-RAS'!E408</f>
        <v>9818839.0899999999</v>
      </c>
      <c r="E403" s="1">
        <v>0</v>
      </c>
      <c r="F403" s="1">
        <v>0</v>
      </c>
      <c r="G403" s="2">
        <f t="shared" si="8"/>
        <v>17826670.659780003</v>
      </c>
      <c r="H403" s="2">
        <f t="shared" si="9"/>
        <v>0.38000000268220901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28322453.530000001</v>
      </c>
      <c r="D405" s="1">
        <f>'PR-RAS'!E410</f>
        <v>29529584.629999999</v>
      </c>
      <c r="E405" s="1">
        <v>0</v>
      </c>
      <c r="F405" s="1">
        <v>0</v>
      </c>
      <c r="G405" s="2">
        <f t="shared" si="8"/>
        <v>35302175.607160002</v>
      </c>
      <c r="H405" s="2">
        <f t="shared" si="9"/>
        <v>0.83999999985098839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49449.06</v>
      </c>
      <c r="D406" s="1">
        <f>'PR-RAS'!E411</f>
        <v>47736.52</v>
      </c>
      <c r="E406" s="1">
        <v>0</v>
      </c>
      <c r="F406" s="1">
        <v>0</v>
      </c>
      <c r="G406" s="2">
        <f t="shared" si="8"/>
        <v>58693.450499999992</v>
      </c>
      <c r="H406" s="2">
        <f t="shared" si="9"/>
        <v>0.54000000000087311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208366675.80999997</v>
      </c>
      <c r="D407" s="1">
        <f>'PR-RAS'!E412</f>
        <v>222360107.83999997</v>
      </c>
      <c r="E407" s="1">
        <v>0</v>
      </c>
      <c r="F407" s="1">
        <v>0</v>
      </c>
      <c r="G407" s="2">
        <f t="shared" si="8"/>
        <v>265153277.94493997</v>
      </c>
      <c r="H407" s="2">
        <f t="shared" si="9"/>
        <v>0.3500000536441803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210035873.91000006</v>
      </c>
      <c r="D408" s="1">
        <f>'PR-RAS'!E413</f>
        <v>234416885.19999999</v>
      </c>
      <c r="E408" s="1">
        <v>0</v>
      </c>
      <c r="F408" s="1">
        <v>0</v>
      </c>
      <c r="G408" s="2">
        <f t="shared" si="8"/>
        <v>276299945.23417002</v>
      </c>
      <c r="H408" s="2">
        <f t="shared" si="9"/>
        <v>0.28999993205070496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1669198.1000000834</v>
      </c>
      <c r="D410" s="1">
        <f>'PR-RAS'!E415</f>
        <v>12056777.360000014</v>
      </c>
      <c r="E410" s="1">
        <v>0</v>
      </c>
      <c r="F410" s="1">
        <v>0</v>
      </c>
      <c r="G410" s="2">
        <f t="shared" si="8"/>
        <v>10545145.903380046</v>
      </c>
      <c r="H410" s="2">
        <f t="shared" si="9"/>
        <v>0.46000009775161743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71090738.909999996</v>
      </c>
      <c r="D412" s="1">
        <f>'PR-RAS'!E417</f>
        <v>72515209.609999999</v>
      </c>
      <c r="E412" s="1">
        <v>0</v>
      </c>
      <c r="F412" s="1">
        <v>0</v>
      </c>
      <c r="G412" s="2">
        <f t="shared" si="8"/>
        <v>88825795.991429999</v>
      </c>
      <c r="H412" s="2">
        <f t="shared" si="9"/>
        <v>0.48000000417232513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8567456.1400000006</v>
      </c>
      <c r="D413" s="1">
        <f>'PR-RAS'!E418</f>
        <v>11388343.629999999</v>
      </c>
      <c r="E413" s="1">
        <v>0</v>
      </c>
      <c r="F413" s="1">
        <v>0</v>
      </c>
      <c r="G413" s="2">
        <f t="shared" si="8"/>
        <v>12913787.080799999</v>
      </c>
      <c r="H413" s="2">
        <f t="shared" si="9"/>
        <v>0.51000000163912773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208366675.80999997</v>
      </c>
      <c r="D633" s="1">
        <f>'PR-RAS'!E639</f>
        <v>222360107.83999997</v>
      </c>
      <c r="E633" s="1">
        <v>0</v>
      </c>
      <c r="F633" s="1">
        <v>0</v>
      </c>
      <c r="G633" s="2">
        <f t="shared" si="10"/>
        <v>412750915.42167991</v>
      </c>
      <c r="H633" s="2">
        <f t="shared" si="11"/>
        <v>0.3500000536441803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210035873.91000006</v>
      </c>
      <c r="D634" s="1">
        <f>'PR-RAS'!E640</f>
        <v>234416885.19999999</v>
      </c>
      <c r="E634" s="1">
        <v>0</v>
      </c>
      <c r="F634" s="1">
        <v>0</v>
      </c>
      <c r="G634" s="2">
        <f t="shared" si="10"/>
        <v>429724484.84823006</v>
      </c>
      <c r="H634" s="2">
        <f t="shared" si="11"/>
        <v>0.28999993205070496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1669198.1000000834</v>
      </c>
      <c r="D636" s="1">
        <f>'PR-RAS'!E642</f>
        <v>12056777.360000014</v>
      </c>
      <c r="E636" s="1">
        <v>0</v>
      </c>
      <c r="F636" s="1">
        <v>0</v>
      </c>
      <c r="G636" s="2">
        <f t="shared" si="10"/>
        <v>16372048.040700071</v>
      </c>
      <c r="H636" s="2">
        <f t="shared" si="11"/>
        <v>0.46000009775161743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71090738.909999996</v>
      </c>
      <c r="D638" s="1">
        <f>'PR-RAS'!E644</f>
        <v>72515209.609999999</v>
      </c>
      <c r="E638" s="1">
        <v>0</v>
      </c>
      <c r="F638" s="1">
        <v>0</v>
      </c>
      <c r="G638" s="2">
        <f t="shared" si="10"/>
        <v>137669177.72881001</v>
      </c>
      <c r="H638" s="2">
        <f t="shared" si="11"/>
        <v>0.48000000417232513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72759937.01000008</v>
      </c>
      <c r="D640" s="1">
        <f>'PR-RAS'!E646</f>
        <v>84571986.970000014</v>
      </c>
      <c r="E640" s="1">
        <v>0</v>
      </c>
      <c r="F640" s="1">
        <v>0</v>
      </c>
      <c r="G640" s="2">
        <f t="shared" si="10"/>
        <v>154576599.09705007</v>
      </c>
      <c r="H640" s="2">
        <f t="shared" si="11"/>
        <v>4.0000066161155701E-2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6449</v>
      </c>
      <c r="D642" s="1">
        <f>'PR-RAS'!E649</f>
        <v>1391.01</v>
      </c>
      <c r="E642" s="1">
        <v>0</v>
      </c>
      <c r="F642" s="1">
        <v>0</v>
      </c>
      <c r="G642" s="2">
        <f t="shared" si="10"/>
        <v>5917.0838200000007</v>
      </c>
      <c r="H642" s="2">
        <f t="shared" si="11"/>
        <v>9.9999999999909051E-3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96673500.150000006</v>
      </c>
      <c r="D643" s="1">
        <f>'PR-RAS'!E650</f>
        <v>119776369.18000001</v>
      </c>
      <c r="E643" s="1">
        <v>0</v>
      </c>
      <c r="F643" s="1">
        <v>0</v>
      </c>
      <c r="G643" s="2">
        <f t="shared" si="10"/>
        <v>215857245.12342</v>
      </c>
      <c r="H643" s="2">
        <f t="shared" si="11"/>
        <v>0.33000001311302185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96678558.140000001</v>
      </c>
      <c r="D644" s="1">
        <f>'PR-RAS'!E651</f>
        <v>119770255.95</v>
      </c>
      <c r="E644" s="1">
        <v>0</v>
      </c>
      <c r="F644" s="1">
        <v>0</v>
      </c>
      <c r="G644" s="2">
        <f t="shared" si="10"/>
        <v>216188862.03572002</v>
      </c>
      <c r="H644" s="2">
        <f t="shared" si="11"/>
        <v>0.18999999761581421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1391.0100000053644</v>
      </c>
      <c r="D645" s="1">
        <f>'PR-RAS'!E652</f>
        <v>7504.2400000095367</v>
      </c>
      <c r="E645" s="1">
        <v>0</v>
      </c>
      <c r="F645" s="1">
        <v>0</v>
      </c>
      <c r="G645" s="2">
        <f t="shared" si="10"/>
        <v>10561.271560015739</v>
      </c>
      <c r="H645" s="2">
        <f t="shared" si="11"/>
        <v>0.25000001490116119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3059</v>
      </c>
      <c r="D647" s="1">
        <f>'PR-RAS'!E654</f>
        <v>3084</v>
      </c>
      <c r="E647" s="1">
        <v>0</v>
      </c>
      <c r="F647" s="1">
        <v>0</v>
      </c>
      <c r="G647" s="2">
        <f t="shared" si="10"/>
        <v>5960.6419999999998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2895</v>
      </c>
      <c r="D649" s="1">
        <f>'PR-RAS'!E656</f>
        <v>2960</v>
      </c>
      <c r="E649" s="1">
        <v>0</v>
      </c>
      <c r="F649" s="1">
        <v>0</v>
      </c>
      <c r="G649" s="2">
        <f t="shared" si="10"/>
        <v>5712.12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5171208.37</v>
      </c>
      <c r="D662" s="1">
        <f>'PR-RAS'!E669</f>
        <v>4409397.59</v>
      </c>
      <c r="E662" s="1">
        <v>0</v>
      </c>
      <c r="F662" s="1">
        <v>0</v>
      </c>
      <c r="G662" s="2">
        <f t="shared" si="10"/>
        <v>9247392.3465500008</v>
      </c>
      <c r="H662" s="2">
        <f t="shared" si="11"/>
        <v>0.78000000026077032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13812.09</v>
      </c>
      <c r="D669" s="1">
        <f>'PR-RAS'!E676</f>
        <v>600</v>
      </c>
      <c r="E669" s="1">
        <v>0</v>
      </c>
      <c r="F669" s="1">
        <v>0</v>
      </c>
      <c r="G669" s="2">
        <f t="shared" si="10"/>
        <v>10028.076120000002</v>
      </c>
      <c r="H669" s="2">
        <f t="shared" si="11"/>
        <v>9.0000000000145519E-2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198386.41</v>
      </c>
      <c r="D671" s="1">
        <f>'PR-RAS'!E678</f>
        <v>40039.199999999997</v>
      </c>
      <c r="E671" s="1">
        <v>0</v>
      </c>
      <c r="F671" s="1">
        <v>0</v>
      </c>
      <c r="G671" s="2">
        <f t="shared" si="10"/>
        <v>186571.4227</v>
      </c>
      <c r="H671" s="2">
        <f t="shared" si="11"/>
        <v>0.61000000000058208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27248.06</v>
      </c>
      <c r="D690" s="1">
        <f>'PR-RAS'!E697</f>
        <v>97946.74</v>
      </c>
      <c r="E690" s="1">
        <v>0</v>
      </c>
      <c r="F690" s="1">
        <v>0</v>
      </c>
      <c r="G690" s="2">
        <f t="shared" si="10"/>
        <v>153744.52106</v>
      </c>
      <c r="H690" s="2">
        <f t="shared" si="11"/>
        <v>0.31999999999607098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10657906.710000001</v>
      </c>
      <c r="D703" s="1">
        <f>'PR-RAS'!E710</f>
        <v>14755967.52</v>
      </c>
      <c r="E703" s="1">
        <v>0</v>
      </c>
      <c r="F703" s="1">
        <v>0</v>
      </c>
      <c r="G703" s="2">
        <f t="shared" si="10"/>
        <v>28199228.908499997</v>
      </c>
      <c r="H703" s="2">
        <f t="shared" si="11"/>
        <v>0.76999999955296516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125152.16</v>
      </c>
      <c r="D705" s="1">
        <f>'PR-RAS'!E712</f>
        <v>59186.81</v>
      </c>
      <c r="E705" s="1">
        <v>0</v>
      </c>
      <c r="F705" s="1">
        <v>0</v>
      </c>
      <c r="G705" s="2">
        <f t="shared" si="10"/>
        <v>171442.14911999999</v>
      </c>
      <c r="H705" s="2">
        <f t="shared" si="11"/>
        <v>0.35000000000582077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133298.73000000001</v>
      </c>
      <c r="D709" s="1">
        <f>'PR-RAS'!E716</f>
        <v>250219.99</v>
      </c>
      <c r="E709" s="1">
        <v>0</v>
      </c>
      <c r="F709" s="1">
        <v>0</v>
      </c>
      <c r="G709" s="2">
        <f t="shared" si="10"/>
        <v>448687.00667999993</v>
      </c>
      <c r="H709" s="2">
        <f t="shared" si="11"/>
        <v>0.27999999999883585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166876.67000000001</v>
      </c>
      <c r="D710" s="1">
        <f>'PR-RAS'!E717</f>
        <v>139936.48000000001</v>
      </c>
      <c r="E710" s="1">
        <v>0</v>
      </c>
      <c r="F710" s="1">
        <v>0</v>
      </c>
      <c r="G710" s="2">
        <f t="shared" si="10"/>
        <v>316745.48767</v>
      </c>
      <c r="H710" s="2">
        <f t="shared" si="11"/>
        <v>0.80999999999767169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2136233.9300000002</v>
      </c>
      <c r="D711" s="1">
        <f>'PR-RAS'!E718</f>
        <v>2208916.59</v>
      </c>
      <c r="E711" s="1">
        <v>0</v>
      </c>
      <c r="F711" s="1">
        <v>0</v>
      </c>
      <c r="G711" s="2">
        <f t="shared" si="10"/>
        <v>4653387.6480999989</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27406.32</v>
      </c>
      <c r="D713" s="1">
        <f>'PR-RAS'!E720</f>
        <v>26530.85</v>
      </c>
      <c r="E713" s="1">
        <v>0</v>
      </c>
      <c r="F713" s="1">
        <v>0</v>
      </c>
      <c r="G713" s="2">
        <f t="shared" si="10"/>
        <v>57293.23023999999</v>
      </c>
      <c r="H713" s="2">
        <f t="shared" si="11"/>
        <v>0.47000000000116415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985.58</v>
      </c>
      <c r="D714" s="1">
        <f>'PR-RAS'!E721</f>
        <v>5913.94</v>
      </c>
      <c r="E714" s="1">
        <v>0</v>
      </c>
      <c r="F714" s="1">
        <v>0</v>
      </c>
      <c r="G714" s="2">
        <f t="shared" si="10"/>
        <v>9135.9969799999981</v>
      </c>
      <c r="H714" s="2">
        <f t="shared" si="11"/>
        <v>0.48000000000035925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60331.81</v>
      </c>
      <c r="D715" s="1">
        <f>'PR-RAS'!E722</f>
        <v>79594.259999999995</v>
      </c>
      <c r="E715" s="1">
        <v>0</v>
      </c>
      <c r="F715" s="1">
        <v>0</v>
      </c>
      <c r="G715" s="2">
        <f t="shared" si="10"/>
        <v>156737.51561999999</v>
      </c>
      <c r="H715" s="2">
        <f t="shared" si="11"/>
        <v>0.44999999999708962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254892.61</v>
      </c>
      <c r="D716" s="1">
        <f>'PR-RAS'!E723</f>
        <v>368785.28</v>
      </c>
      <c r="E716" s="1">
        <v>0</v>
      </c>
      <c r="F716" s="1">
        <v>0</v>
      </c>
      <c r="G716" s="2">
        <f t="shared" si="10"/>
        <v>709611.16654999997</v>
      </c>
      <c r="H716" s="2">
        <f t="shared" si="11"/>
        <v>0.67000000004190952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6481.97</v>
      </c>
      <c r="D718" s="1">
        <f>'PR-RAS'!E725</f>
        <v>6228.64</v>
      </c>
      <c r="E718" s="1">
        <v>0</v>
      </c>
      <c r="F718" s="1">
        <v>0</v>
      </c>
      <c r="G718" s="2">
        <f t="shared" si="10"/>
        <v>13579.44225</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73280.08</v>
      </c>
      <c r="D719" s="1">
        <f>'PR-RAS'!E726</f>
        <v>252948.09</v>
      </c>
      <c r="E719" s="1">
        <v>0</v>
      </c>
      <c r="F719" s="1">
        <v>0</v>
      </c>
      <c r="G719" s="2">
        <f t="shared" si="10"/>
        <v>415848.55468</v>
      </c>
      <c r="H719" s="2">
        <f t="shared" si="11"/>
        <v>0.16999999999825377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74720.91</v>
      </c>
      <c r="D812" s="1">
        <f>'PR-RAS'!E819</f>
        <v>50854.26</v>
      </c>
      <c r="E812" s="1">
        <v>0</v>
      </c>
      <c r="F812" s="1">
        <v>0</v>
      </c>
      <c r="G812" s="2">
        <f t="shared" si="18"/>
        <v>143084.26772999999</v>
      </c>
      <c r="H812" s="2">
        <f t="shared" si="19"/>
        <v>0.34999999999854481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109538436.44000003</v>
      </c>
      <c r="D984" s="6">
        <f>BILANCA!E6</f>
        <v>115990626.71000001</v>
      </c>
      <c r="E984" s="6">
        <v>0</v>
      </c>
      <c r="F984" s="6">
        <v>0</v>
      </c>
      <c r="G984" s="7">
        <f t="shared" ref="G984:G1241" si="22">B984/1000*C984+B984/500*D984</f>
        <v>341519.68986000004</v>
      </c>
      <c r="H984" s="7">
        <f t="shared" si="19"/>
        <v>0.73000001907348633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97434378.830000028</v>
      </c>
      <c r="D985" s="1">
        <f>BILANCA!E7</f>
        <v>102544942.64</v>
      </c>
      <c r="E985" s="1">
        <v>0</v>
      </c>
      <c r="F985" s="1">
        <v>0</v>
      </c>
      <c r="G985" s="2">
        <f t="shared" si="22"/>
        <v>605048.52822000009</v>
      </c>
      <c r="H985" s="2">
        <f t="shared" si="19"/>
        <v>0.52999997138977051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943241.34</v>
      </c>
      <c r="D986" s="1">
        <f>BILANCA!E8</f>
        <v>998542.88</v>
      </c>
      <c r="E986" s="1">
        <v>0</v>
      </c>
      <c r="F986" s="1">
        <v>0</v>
      </c>
      <c r="G986" s="2">
        <f t="shared" si="22"/>
        <v>8820.9812999999995</v>
      </c>
      <c r="H986" s="2">
        <f t="shared" si="19"/>
        <v>0.4599999999627471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59877.24</v>
      </c>
      <c r="D987" s="1">
        <f>BILANCA!E9</f>
        <v>59877.24</v>
      </c>
      <c r="E987" s="1">
        <v>0</v>
      </c>
      <c r="F987" s="1">
        <v>0</v>
      </c>
      <c r="G987" s="2">
        <f t="shared" si="22"/>
        <v>718.52688000000001</v>
      </c>
      <c r="H987" s="2">
        <f t="shared" si="19"/>
        <v>0.47999999999592546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891370.61</v>
      </c>
      <c r="D988" s="1">
        <f>BILANCA!E10</f>
        <v>942133.83</v>
      </c>
      <c r="E988" s="1">
        <v>0</v>
      </c>
      <c r="F988" s="1">
        <v>0</v>
      </c>
      <c r="G988" s="2">
        <f t="shared" si="22"/>
        <v>13878.191349999999</v>
      </c>
      <c r="H988" s="2">
        <f t="shared" si="19"/>
        <v>0.56000000005587935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8006.51</v>
      </c>
      <c r="D989" s="1">
        <f>BILANCA!E11</f>
        <v>3468.19</v>
      </c>
      <c r="E989" s="1">
        <v>0</v>
      </c>
      <c r="F989" s="1">
        <v>0</v>
      </c>
      <c r="G989" s="2">
        <f t="shared" si="22"/>
        <v>89.657340000000005</v>
      </c>
      <c r="H989" s="2">
        <f t="shared" si="19"/>
        <v>0.67999999999983629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82828228.190000027</v>
      </c>
      <c r="D990" s="1">
        <f>BILANCA!E12</f>
        <v>85766202.970000014</v>
      </c>
      <c r="E990" s="1">
        <v>0</v>
      </c>
      <c r="F990" s="1">
        <v>0</v>
      </c>
      <c r="G990" s="2">
        <f t="shared" si="22"/>
        <v>1780524.4389100005</v>
      </c>
      <c r="H990" s="2">
        <f t="shared" si="19"/>
        <v>0.2200000137090683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67931499.150000006</v>
      </c>
      <c r="D991" s="1">
        <f>BILANCA!E13</f>
        <v>70000554.49000001</v>
      </c>
      <c r="E991" s="1">
        <v>0</v>
      </c>
      <c r="F991" s="1">
        <v>0</v>
      </c>
      <c r="G991" s="2">
        <f t="shared" si="22"/>
        <v>1663460.8650400001</v>
      </c>
      <c r="H991" s="2">
        <f t="shared" si="19"/>
        <v>0.64000001549720764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292499.23</v>
      </c>
      <c r="D992" s="1">
        <f>BILANCA!E14</f>
        <v>292499.23</v>
      </c>
      <c r="E992" s="1">
        <v>0</v>
      </c>
      <c r="F992" s="1">
        <v>0</v>
      </c>
      <c r="G992" s="2">
        <f t="shared" si="22"/>
        <v>7897.4792099999986</v>
      </c>
      <c r="H992" s="2">
        <f t="shared" si="19"/>
        <v>0.4599999999627471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88792878.840000004</v>
      </c>
      <c r="D993" s="1">
        <f>BILANCA!E15</f>
        <v>91912285.489999995</v>
      </c>
      <c r="E993" s="1">
        <v>0</v>
      </c>
      <c r="F993" s="1">
        <v>0</v>
      </c>
      <c r="G993" s="2">
        <f t="shared" si="22"/>
        <v>2726174.4981999998</v>
      </c>
      <c r="H993" s="2">
        <f t="shared" si="19"/>
        <v>0.64999999105930328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100934.26</v>
      </c>
      <c r="D994" s="1">
        <f>BILANCA!E16</f>
        <v>117461.22</v>
      </c>
      <c r="E994" s="1">
        <v>0</v>
      </c>
      <c r="F994" s="1">
        <v>0</v>
      </c>
      <c r="G994" s="2">
        <f t="shared" si="22"/>
        <v>3694.4236999999998</v>
      </c>
      <c r="H994" s="2">
        <f t="shared" si="19"/>
        <v>0.47999999999592546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616188.22</v>
      </c>
      <c r="D995" s="1">
        <f>BILANCA!E17</f>
        <v>722543.12</v>
      </c>
      <c r="E995" s="1">
        <v>0</v>
      </c>
      <c r="F995" s="1">
        <v>0</v>
      </c>
      <c r="G995" s="2">
        <f t="shared" si="22"/>
        <v>24735.293519999999</v>
      </c>
      <c r="H995" s="2">
        <f t="shared" si="19"/>
        <v>0.33999999996740371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21871001.399999999</v>
      </c>
      <c r="D996" s="1">
        <f>BILANCA!E18</f>
        <v>23044234.57</v>
      </c>
      <c r="E996" s="1">
        <v>0</v>
      </c>
      <c r="F996" s="1">
        <v>0</v>
      </c>
      <c r="G996" s="2">
        <f t="shared" si="22"/>
        <v>883473.11702000001</v>
      </c>
      <c r="H996" s="2">
        <f t="shared" si="19"/>
        <v>0.82999999821186066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14741270.350000009</v>
      </c>
      <c r="D997" s="1">
        <f>BILANCA!E19</f>
        <v>15649827.650000006</v>
      </c>
      <c r="E997" s="1">
        <v>0</v>
      </c>
      <c r="F997" s="1">
        <v>0</v>
      </c>
      <c r="G997" s="2">
        <f t="shared" si="22"/>
        <v>644572.95910000033</v>
      </c>
      <c r="H997" s="2">
        <f t="shared" si="19"/>
        <v>0.70000000298023224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1647265.64</v>
      </c>
      <c r="D998" s="1">
        <f>BILANCA!E20</f>
        <v>1799343.87</v>
      </c>
      <c r="E998" s="1">
        <v>0</v>
      </c>
      <c r="F998" s="1">
        <v>0</v>
      </c>
      <c r="G998" s="2">
        <f t="shared" si="22"/>
        <v>78689.300699999993</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80937.56</v>
      </c>
      <c r="D999" s="1">
        <f>BILANCA!E21</f>
        <v>91667.02</v>
      </c>
      <c r="E999" s="1">
        <v>0</v>
      </c>
      <c r="F999" s="1">
        <v>0</v>
      </c>
      <c r="G999" s="2">
        <f t="shared" si="22"/>
        <v>4228.3456000000006</v>
      </c>
      <c r="H999" s="2">
        <f t="shared" si="19"/>
        <v>0.46000000000640284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1138337.26</v>
      </c>
      <c r="D1000" s="1">
        <f>BILANCA!E22</f>
        <v>1160003.72</v>
      </c>
      <c r="E1000" s="1">
        <v>0</v>
      </c>
      <c r="F1000" s="1">
        <v>0</v>
      </c>
      <c r="G1000" s="2">
        <f t="shared" si="22"/>
        <v>58791.859899999996</v>
      </c>
      <c r="H1000" s="2">
        <f t="shared" si="19"/>
        <v>0.5400000000372529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65581530.5</v>
      </c>
      <c r="D1001" s="1">
        <f>BILANCA!E23</f>
        <v>62152085.969999999</v>
      </c>
      <c r="E1001" s="1">
        <v>0</v>
      </c>
      <c r="F1001" s="1">
        <v>0</v>
      </c>
      <c r="G1001" s="2">
        <f t="shared" si="22"/>
        <v>3417942.6439199997</v>
      </c>
      <c r="H1001" s="2">
        <f t="shared" si="19"/>
        <v>0.5300000011920929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123103.54</v>
      </c>
      <c r="D1002" s="1">
        <f>BILANCA!E24</f>
        <v>123840.7</v>
      </c>
      <c r="E1002" s="1">
        <v>0</v>
      </c>
      <c r="F1002" s="1">
        <v>0</v>
      </c>
      <c r="G1002" s="2">
        <f t="shared" si="22"/>
        <v>7044.9138600000006</v>
      </c>
      <c r="H1002" s="2">
        <f t="shared" si="19"/>
        <v>0.76000000000931323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3471959.54</v>
      </c>
      <c r="D1004" s="1">
        <f>BILANCA!E26</f>
        <v>3531743.48</v>
      </c>
      <c r="E1004" s="1">
        <v>0</v>
      </c>
      <c r="F1004" s="1">
        <v>0</v>
      </c>
      <c r="G1004" s="2">
        <f t="shared" si="22"/>
        <v>221244.37650000001</v>
      </c>
      <c r="H1004" s="2">
        <f t="shared" si="19"/>
        <v>0.93999999994412065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57301863.689999998</v>
      </c>
      <c r="D1006" s="1">
        <f>BILANCA!E28</f>
        <v>53208857.109999999</v>
      </c>
      <c r="E1006" s="1">
        <v>0</v>
      </c>
      <c r="F1006" s="1">
        <v>0</v>
      </c>
      <c r="G1006" s="2">
        <f t="shared" si="22"/>
        <v>3765550.2919300003</v>
      </c>
      <c r="H1006" s="2">
        <f t="shared" si="19"/>
        <v>0.42000000178813934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118461.15000000002</v>
      </c>
      <c r="D1007" s="1">
        <f>BILANCA!E29</f>
        <v>87701.23000000004</v>
      </c>
      <c r="E1007" s="1">
        <v>0</v>
      </c>
      <c r="F1007" s="1">
        <v>0</v>
      </c>
      <c r="G1007" s="2">
        <f t="shared" si="22"/>
        <v>7052.7266400000026</v>
      </c>
      <c r="H1007" s="2">
        <f t="shared" si="19"/>
        <v>0.38000000006286427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319901.40000000002</v>
      </c>
      <c r="D1008" s="1">
        <f>BILANCA!E30</f>
        <v>290527.84000000003</v>
      </c>
      <c r="E1008" s="1">
        <v>0</v>
      </c>
      <c r="F1008" s="1">
        <v>0</v>
      </c>
      <c r="G1008" s="2">
        <f t="shared" si="22"/>
        <v>22523.927000000003</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201440.25</v>
      </c>
      <c r="D1012" s="1">
        <f>BILANCA!E34</f>
        <v>202826.61</v>
      </c>
      <c r="E1012" s="1">
        <v>0</v>
      </c>
      <c r="F1012" s="1">
        <v>0</v>
      </c>
      <c r="G1012" s="2">
        <f t="shared" si="22"/>
        <v>17605.710630000001</v>
      </c>
      <c r="H1012" s="2">
        <f t="shared" si="19"/>
        <v>0.64000000001396984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33860.009999999995</v>
      </c>
      <c r="D1013" s="1">
        <f>BILANCA!E35</f>
        <v>26148.62999999999</v>
      </c>
      <c r="E1013" s="1">
        <v>0</v>
      </c>
      <c r="F1013" s="1">
        <v>0</v>
      </c>
      <c r="G1013" s="2">
        <f t="shared" si="22"/>
        <v>2584.7180999999991</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112266.15</v>
      </c>
      <c r="D1014" s="1">
        <f>BILANCA!E36</f>
        <v>113903.65</v>
      </c>
      <c r="E1014" s="1">
        <v>0</v>
      </c>
      <c r="F1014" s="1">
        <v>0</v>
      </c>
      <c r="G1014" s="2">
        <f t="shared" si="22"/>
        <v>10542.276949999999</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14678.87</v>
      </c>
      <c r="D1015" s="1">
        <f>BILANCA!E37</f>
        <v>14678.87</v>
      </c>
      <c r="E1015" s="1">
        <v>0</v>
      </c>
      <c r="F1015" s="1">
        <v>0</v>
      </c>
      <c r="G1015" s="2">
        <f t="shared" si="22"/>
        <v>1409.1715200000001</v>
      </c>
      <c r="H1015" s="2">
        <f t="shared" si="19"/>
        <v>0.25999999999839929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93085.01</v>
      </c>
      <c r="D1018" s="1">
        <f>BILANCA!E40</f>
        <v>102433.89</v>
      </c>
      <c r="E1018" s="1">
        <v>0</v>
      </c>
      <c r="F1018" s="1">
        <v>0</v>
      </c>
      <c r="G1018" s="2">
        <f t="shared" si="22"/>
        <v>10428.347650000002</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3137.5300000000279</v>
      </c>
      <c r="D1023" s="1">
        <f>BILANCA!E45</f>
        <v>1970.9700000000885</v>
      </c>
      <c r="E1023" s="1">
        <v>0</v>
      </c>
      <c r="F1023" s="1">
        <v>0</v>
      </c>
      <c r="G1023" s="2">
        <f t="shared" si="22"/>
        <v>283.17880000000821</v>
      </c>
      <c r="H1023" s="2">
        <f t="shared" si="19"/>
        <v>0.49999999988358468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681489.81</v>
      </c>
      <c r="D1025" s="1">
        <f>BILANCA!E47</f>
        <v>641739.06000000006</v>
      </c>
      <c r="E1025" s="1">
        <v>0</v>
      </c>
      <c r="F1025" s="1">
        <v>0</v>
      </c>
      <c r="G1025" s="2">
        <f t="shared" si="22"/>
        <v>82528.653060000011</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678352.28</v>
      </c>
      <c r="D1028" s="1">
        <f>BILANCA!E50</f>
        <v>639768.09</v>
      </c>
      <c r="E1028" s="1">
        <v>0</v>
      </c>
      <c r="F1028" s="1">
        <v>0</v>
      </c>
      <c r="G1028" s="2">
        <f t="shared" si="22"/>
        <v>88104.980699999986</v>
      </c>
      <c r="H1028" s="2">
        <f t="shared" si="19"/>
        <v>0.36999999999534339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4880264.75</v>
      </c>
      <c r="D1032" s="1">
        <f>BILANCA!E54</f>
        <v>5062515.82</v>
      </c>
      <c r="E1032" s="1">
        <v>0</v>
      </c>
      <c r="F1032" s="1">
        <v>0</v>
      </c>
      <c r="G1032" s="2">
        <f t="shared" si="22"/>
        <v>735259.52311000007</v>
      </c>
      <c r="H1032" s="2">
        <f t="shared" si="19"/>
        <v>0.42999999970197678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4880264.75</v>
      </c>
      <c r="D1033" s="1">
        <f>BILANCA!E55</f>
        <v>5062515.82</v>
      </c>
      <c r="E1033" s="1">
        <v>0</v>
      </c>
      <c r="F1033" s="1">
        <v>0</v>
      </c>
      <c r="G1033" s="2">
        <f t="shared" si="22"/>
        <v>750264.8195000001</v>
      </c>
      <c r="H1033" s="2">
        <f t="shared" si="19"/>
        <v>0.42999999970197678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6108059.9199999999</v>
      </c>
      <c r="D1034" s="1">
        <f>BILANCA!E56</f>
        <v>6667658.6899999995</v>
      </c>
      <c r="E1034" s="1">
        <v>0</v>
      </c>
      <c r="F1034" s="1">
        <v>0</v>
      </c>
      <c r="G1034" s="2">
        <f t="shared" si="22"/>
        <v>991612.24229999981</v>
      </c>
      <c r="H1034" s="2">
        <f t="shared" si="19"/>
        <v>0.39000000059604645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6084501.6200000001</v>
      </c>
      <c r="D1035" s="1">
        <f>BILANCA!E57</f>
        <v>6644100.3899999997</v>
      </c>
      <c r="E1035" s="1">
        <v>0</v>
      </c>
      <c r="F1035" s="1">
        <v>0</v>
      </c>
      <c r="G1035" s="2">
        <f t="shared" si="22"/>
        <v>1007380.5247999999</v>
      </c>
      <c r="H1035" s="2">
        <f t="shared" si="19"/>
        <v>0.76999999955296516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23558.3</v>
      </c>
      <c r="D1039" s="1">
        <f>BILANCA!E61</f>
        <v>23558.3</v>
      </c>
      <c r="E1039" s="1">
        <v>0</v>
      </c>
      <c r="F1039" s="1">
        <v>0</v>
      </c>
      <c r="G1039" s="2">
        <f t="shared" si="22"/>
        <v>3957.7943999999998</v>
      </c>
      <c r="H1039" s="2">
        <f t="shared" si="19"/>
        <v>0.59999999999854481</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7554849.3799999999</v>
      </c>
      <c r="D1041" s="1">
        <f>BILANCA!E63</f>
        <v>9112538.0999999996</v>
      </c>
      <c r="E1041" s="1">
        <v>0</v>
      </c>
      <c r="F1041" s="1">
        <v>0</v>
      </c>
      <c r="G1041" s="2">
        <f t="shared" si="22"/>
        <v>1495235.6836399999</v>
      </c>
      <c r="H1041" s="2">
        <f t="shared" si="19"/>
        <v>0.47999999951571226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7545250.9299999997</v>
      </c>
      <c r="D1042" s="1">
        <f>BILANCA!E64</f>
        <v>9100677.4499999993</v>
      </c>
      <c r="E1042" s="1">
        <v>0</v>
      </c>
      <c r="F1042" s="1">
        <v>0</v>
      </c>
      <c r="G1042" s="2">
        <f t="shared" si="22"/>
        <v>1519049.7439699997</v>
      </c>
      <c r="H1042" s="2">
        <f t="shared" si="19"/>
        <v>0.51999999955296516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9598.4500000000007</v>
      </c>
      <c r="D1043" s="1">
        <f>BILANCA!E65</f>
        <v>11860.65</v>
      </c>
      <c r="E1043" s="1">
        <v>0</v>
      </c>
      <c r="F1043" s="1">
        <v>0</v>
      </c>
      <c r="G1043" s="2">
        <f t="shared" si="22"/>
        <v>1999.1849999999999</v>
      </c>
      <c r="H1043" s="2">
        <f t="shared" si="19"/>
        <v>0.80000000000109139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12104057.610000001</v>
      </c>
      <c r="D1046" s="1">
        <f>BILANCA!E68</f>
        <v>13445684.07</v>
      </c>
      <c r="E1046" s="1">
        <v>0</v>
      </c>
      <c r="F1046" s="1">
        <v>0</v>
      </c>
      <c r="G1046" s="2">
        <f t="shared" si="22"/>
        <v>2456711.8222500002</v>
      </c>
      <c r="H1046" s="2">
        <f t="shared" si="19"/>
        <v>0.45999999903142452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1391.01</v>
      </c>
      <c r="D1047" s="1">
        <f>BILANCA!E69</f>
        <v>7504.24</v>
      </c>
      <c r="E1047" s="1">
        <v>0</v>
      </c>
      <c r="F1047" s="1">
        <v>0</v>
      </c>
      <c r="G1047" s="2">
        <f t="shared" si="22"/>
        <v>1049.56736</v>
      </c>
      <c r="H1047" s="2">
        <f t="shared" si="19"/>
        <v>0.24999999999977263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1131.01</v>
      </c>
      <c r="D1048" s="1">
        <f>BILANCA!E70</f>
        <v>7244.24</v>
      </c>
      <c r="E1048" s="1">
        <v>0</v>
      </c>
      <c r="F1048" s="1">
        <v>0</v>
      </c>
      <c r="G1048" s="2">
        <f t="shared" si="22"/>
        <v>1015.2668500000001</v>
      </c>
      <c r="H1048" s="2">
        <f t="shared" si="19"/>
        <v>0.24999999999977263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1131.01</v>
      </c>
      <c r="D1050" s="1">
        <f>BILANCA!E72</f>
        <v>7244.24</v>
      </c>
      <c r="E1050" s="1">
        <v>0</v>
      </c>
      <c r="F1050" s="1">
        <v>0</v>
      </c>
      <c r="G1050" s="2">
        <f t="shared" si="22"/>
        <v>1046.5058300000001</v>
      </c>
      <c r="H1050" s="2">
        <f t="shared" si="19"/>
        <v>0.24999999999977263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260</v>
      </c>
      <c r="D1054" s="1">
        <f>BILANCA!E76</f>
        <v>260</v>
      </c>
      <c r="E1054" s="1">
        <v>0</v>
      </c>
      <c r="F1054" s="1">
        <v>0</v>
      </c>
      <c r="G1054" s="2">
        <f t="shared" si="22"/>
        <v>55.379999999999995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1242796.8800000001</v>
      </c>
      <c r="D1056" s="1">
        <f>BILANCA!E78</f>
        <v>232659.72999999998</v>
      </c>
      <c r="E1056" s="1">
        <v>0</v>
      </c>
      <c r="F1056" s="1">
        <v>0</v>
      </c>
      <c r="G1056" s="2">
        <f t="shared" si="22"/>
        <v>124692.49281999998</v>
      </c>
      <c r="H1056" s="2">
        <f t="shared" si="19"/>
        <v>0.38999999989755452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11317.78</v>
      </c>
      <c r="D1061" s="1">
        <f>BILANCA!E83</f>
        <v>24692.2</v>
      </c>
      <c r="E1061" s="1">
        <v>0</v>
      </c>
      <c r="F1061" s="1">
        <v>0</v>
      </c>
      <c r="G1061" s="2">
        <f t="shared" si="22"/>
        <v>4734.7700400000003</v>
      </c>
      <c r="H1061" s="2">
        <f t="shared" si="19"/>
        <v>0.42000000000007276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15427.97</v>
      </c>
      <c r="D1062" s="1">
        <f>BILANCA!E84</f>
        <v>1994.28</v>
      </c>
      <c r="E1062" s="1">
        <v>0</v>
      </c>
      <c r="F1062" s="1">
        <v>0</v>
      </c>
      <c r="G1062" s="2">
        <f t="shared" si="22"/>
        <v>1533.90587</v>
      </c>
      <c r="H1062" s="2">
        <f t="shared" si="19"/>
        <v>0.31000000000062755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10864.97</v>
      </c>
      <c r="D1063" s="1">
        <f>BILANCA!E85</f>
        <v>10915.55</v>
      </c>
      <c r="E1063" s="1">
        <v>0</v>
      </c>
      <c r="F1063" s="1">
        <v>0</v>
      </c>
      <c r="G1063" s="2">
        <f t="shared" si="22"/>
        <v>2615.6855999999998</v>
      </c>
      <c r="H1063" s="2">
        <f t="shared" si="19"/>
        <v>0.48000000000138243</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1226916.1000000001</v>
      </c>
      <c r="D1064" s="1">
        <f>BILANCA!E86</f>
        <v>216888.8</v>
      </c>
      <c r="E1064" s="1">
        <v>0</v>
      </c>
      <c r="F1064" s="1">
        <v>0</v>
      </c>
      <c r="G1064" s="2">
        <f t="shared" si="22"/>
        <v>134516.18970000002</v>
      </c>
      <c r="H1064" s="2">
        <f t="shared" si="19"/>
        <v>0.30000000010477379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10810420.66</v>
      </c>
      <c r="D1124" s="1">
        <f>BILANCA!E146</f>
        <v>13157783.58</v>
      </c>
      <c r="E1124" s="1">
        <v>0</v>
      </c>
      <c r="F1124" s="1">
        <v>0</v>
      </c>
      <c r="G1124" s="2">
        <f t="shared" si="22"/>
        <v>5234764.2826199997</v>
      </c>
      <c r="H1124" s="2">
        <f t="shared" si="23"/>
        <v>0.75999999977648258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11740.31</v>
      </c>
      <c r="D1127" s="1">
        <f>BILANCA!E149</f>
        <v>44447.96</v>
      </c>
      <c r="E1127" s="1">
        <v>0</v>
      </c>
      <c r="F1127" s="1">
        <v>0</v>
      </c>
      <c r="G1127" s="2">
        <f t="shared" si="22"/>
        <v>14491.617119999999</v>
      </c>
      <c r="H1127" s="2">
        <f t="shared" si="23"/>
        <v>0.3500000000003638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11740.31</v>
      </c>
      <c r="D1131" s="1">
        <f>BILANCA!E153</f>
        <v>44447.96</v>
      </c>
      <c r="E1131" s="1">
        <v>0</v>
      </c>
      <c r="F1131" s="1">
        <v>0</v>
      </c>
      <c r="G1131" s="2">
        <f t="shared" si="22"/>
        <v>14894.162039999999</v>
      </c>
      <c r="H1131" s="2">
        <f t="shared" si="23"/>
        <v>0.3500000000003638</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1487310.39</v>
      </c>
      <c r="D1137" s="1">
        <f>BILANCA!E159</f>
        <v>2001984.15</v>
      </c>
      <c r="E1137" s="1">
        <v>0</v>
      </c>
      <c r="F1137" s="1">
        <v>0</v>
      </c>
      <c r="G1137" s="2">
        <f t="shared" si="22"/>
        <v>845656.91825999995</v>
      </c>
      <c r="H1137" s="2">
        <f t="shared" si="23"/>
        <v>0.53999999980442226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1783420.12</v>
      </c>
      <c r="D1138" s="1">
        <f>BILANCA!E160</f>
        <v>1821922.11</v>
      </c>
      <c r="E1138" s="1">
        <v>0</v>
      </c>
      <c r="F1138" s="1">
        <v>0</v>
      </c>
      <c r="G1138" s="2">
        <f t="shared" si="22"/>
        <v>841225.97270000004</v>
      </c>
      <c r="H1138" s="2">
        <f t="shared" si="23"/>
        <v>0.23000000021420419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8617919.9499999993</v>
      </c>
      <c r="D1139" s="1">
        <f>BILANCA!E161</f>
        <v>10399342.029999999</v>
      </c>
      <c r="E1139" s="1">
        <v>0</v>
      </c>
      <c r="F1139" s="1">
        <v>0</v>
      </c>
      <c r="G1139" s="2">
        <f t="shared" si="22"/>
        <v>4588990.2255600002</v>
      </c>
      <c r="H1139" s="2">
        <f t="shared" si="23"/>
        <v>8.0000000074505806E-2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1089970.1100000001</v>
      </c>
      <c r="D1141" s="1">
        <f>BILANCA!E163</f>
        <v>1109912.67</v>
      </c>
      <c r="E1141" s="1">
        <v>0</v>
      </c>
      <c r="F1141" s="1">
        <v>0</v>
      </c>
      <c r="G1141" s="2">
        <f t="shared" si="22"/>
        <v>522947.68110000005</v>
      </c>
      <c r="H1141" s="2">
        <f t="shared" si="23"/>
        <v>0.44000000017695129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49449.06</v>
      </c>
      <c r="D1142" s="1">
        <f>BILANCA!E164</f>
        <v>47736.52</v>
      </c>
      <c r="E1142" s="1">
        <v>0</v>
      </c>
      <c r="F1142" s="1">
        <v>0</v>
      </c>
      <c r="G1142" s="2">
        <f t="shared" si="22"/>
        <v>23042.6139</v>
      </c>
      <c r="H1142" s="2">
        <f t="shared" si="23"/>
        <v>0.54000000000087311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49449.06</v>
      </c>
      <c r="D1144" s="1">
        <f>BILANCA!E166</f>
        <v>47736.52</v>
      </c>
      <c r="E1144" s="1">
        <v>0</v>
      </c>
      <c r="F1144" s="1">
        <v>0</v>
      </c>
      <c r="G1144" s="2">
        <f t="shared" si="22"/>
        <v>23332.4581</v>
      </c>
      <c r="H1144" s="2">
        <f t="shared" si="23"/>
        <v>0.54000000000087311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109538436.44000001</v>
      </c>
      <c r="D1152" s="1">
        <f>BILANCA!E175</f>
        <v>115990626.71000001</v>
      </c>
      <c r="E1152" s="1">
        <v>0</v>
      </c>
      <c r="F1152" s="1">
        <v>0</v>
      </c>
      <c r="G1152" s="2">
        <f t="shared" si="22"/>
        <v>57716827.58634001</v>
      </c>
      <c r="H1152" s="2">
        <f t="shared" si="23"/>
        <v>0.73000000417232513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83851387.820000008</v>
      </c>
      <c r="D1153" s="1">
        <f>BILANCA!E176</f>
        <v>95734333.690000013</v>
      </c>
      <c r="E1153" s="1">
        <v>0</v>
      </c>
      <c r="F1153" s="1">
        <v>0</v>
      </c>
      <c r="G1153" s="2">
        <f t="shared" si="22"/>
        <v>46804409.384000011</v>
      </c>
      <c r="H1153" s="2">
        <f t="shared" si="23"/>
        <v>0.48999997973442078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83420748.310000002</v>
      </c>
      <c r="D1154" s="1">
        <f>BILANCA!E177</f>
        <v>94486497.910000011</v>
      </c>
      <c r="E1154" s="1">
        <v>0</v>
      </c>
      <c r="F1154" s="1">
        <v>0</v>
      </c>
      <c r="G1154" s="2">
        <f t="shared" si="22"/>
        <v>46579330.246230006</v>
      </c>
      <c r="H1154" s="2">
        <f t="shared" si="23"/>
        <v>0.39999999105930328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8373317.29</v>
      </c>
      <c r="D1155" s="1">
        <f>BILANCA!E178</f>
        <v>10034074.02</v>
      </c>
      <c r="E1155" s="1">
        <v>0</v>
      </c>
      <c r="F1155" s="1">
        <v>0</v>
      </c>
      <c r="G1155" s="2">
        <f t="shared" si="22"/>
        <v>4891932.0367599996</v>
      </c>
      <c r="H1155" s="2">
        <f t="shared" si="23"/>
        <v>0.30999999959021807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35696916.979999997</v>
      </c>
      <c r="D1156" s="1">
        <f>BILANCA!E179</f>
        <v>45488205.880000003</v>
      </c>
      <c r="E1156" s="1">
        <v>0</v>
      </c>
      <c r="F1156" s="1">
        <v>0</v>
      </c>
      <c r="G1156" s="2">
        <f t="shared" si="22"/>
        <v>21914485.872019999</v>
      </c>
      <c r="H1156" s="2">
        <f t="shared" si="23"/>
        <v>0.14000000059604645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638.92999999999995</v>
      </c>
      <c r="D1157" s="1">
        <f>BILANCA!E180</f>
        <v>1415.59</v>
      </c>
      <c r="E1157" s="1">
        <v>0</v>
      </c>
      <c r="F1157" s="1">
        <v>0</v>
      </c>
      <c r="G1157" s="2">
        <f t="shared" si="22"/>
        <v>603.79913999999985</v>
      </c>
      <c r="H1157" s="2">
        <f t="shared" si="23"/>
        <v>0.48000000000013188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638.92999999999995</v>
      </c>
      <c r="D1160" s="1">
        <f>BILANCA!E183</f>
        <v>1415.59</v>
      </c>
      <c r="E1160" s="1">
        <v>0</v>
      </c>
      <c r="F1160" s="1">
        <v>0</v>
      </c>
      <c r="G1160" s="2">
        <f t="shared" si="22"/>
        <v>614.2094699999999</v>
      </c>
      <c r="H1160" s="2">
        <f t="shared" si="23"/>
        <v>0.48000000000013188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2186.0100000000002</v>
      </c>
      <c r="D1163" s="1">
        <f>BILANCA!E186</f>
        <v>8125.14</v>
      </c>
      <c r="E1163" s="1">
        <v>0</v>
      </c>
      <c r="F1163" s="1">
        <v>0</v>
      </c>
      <c r="G1163" s="2">
        <f t="shared" si="22"/>
        <v>3318.5322000000001</v>
      </c>
      <c r="H1163" s="2">
        <f t="shared" si="23"/>
        <v>0.1500000000005457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39347689.100000001</v>
      </c>
      <c r="D1165" s="1">
        <f>BILANCA!E188</f>
        <v>38954677.280000001</v>
      </c>
      <c r="E1165" s="1">
        <v>0</v>
      </c>
      <c r="F1165" s="1">
        <v>0</v>
      </c>
      <c r="G1165" s="2">
        <f t="shared" si="22"/>
        <v>21340781.946120001</v>
      </c>
      <c r="H1165" s="2">
        <f t="shared" si="23"/>
        <v>0.38000000268220901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254677.59</v>
      </c>
      <c r="D1166" s="1">
        <f>BILANCA!E189</f>
        <v>1082432.92</v>
      </c>
      <c r="E1166" s="1">
        <v>0</v>
      </c>
      <c r="F1166" s="1">
        <v>0</v>
      </c>
      <c r="G1166" s="2">
        <f t="shared" si="22"/>
        <v>442776.44769</v>
      </c>
      <c r="H1166" s="2">
        <f t="shared" si="23"/>
        <v>0.49000000007799827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175961.92</v>
      </c>
      <c r="D1211" s="1">
        <f>BILANCA!E234</f>
        <v>165402.85999999999</v>
      </c>
      <c r="E1211" s="1">
        <v>0</v>
      </c>
      <c r="F1211" s="1">
        <v>0</v>
      </c>
      <c r="G1211" s="2">
        <f t="shared" si="22"/>
        <v>115543.02192</v>
      </c>
      <c r="H1211" s="2">
        <f t="shared" si="23"/>
        <v>0.22000000000116415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175961.92</v>
      </c>
      <c r="D1212" s="1">
        <f>BILANCA!E235</f>
        <v>165402.85999999999</v>
      </c>
      <c r="E1212" s="1">
        <v>0</v>
      </c>
      <c r="F1212" s="1">
        <v>0</v>
      </c>
      <c r="G1212" s="2">
        <f t="shared" si="22"/>
        <v>116049.78956</v>
      </c>
      <c r="H1212" s="2">
        <f t="shared" si="23"/>
        <v>0.22000000000116415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25687048.620000005</v>
      </c>
      <c r="D1214" s="1">
        <f>BILANCA!E237</f>
        <v>20256293.02</v>
      </c>
      <c r="E1214" s="1">
        <v>0</v>
      </c>
      <c r="F1214" s="1">
        <v>0</v>
      </c>
      <c r="G1214" s="2">
        <f t="shared" si="22"/>
        <v>15292115.606460001</v>
      </c>
      <c r="H1214" s="2">
        <f t="shared" si="23"/>
        <v>0.39999999478459358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89879529.49000001</v>
      </c>
      <c r="D1215" s="1">
        <f>BILANCA!E238</f>
        <v>93439936.359999999</v>
      </c>
      <c r="E1215" s="1">
        <v>0</v>
      </c>
      <c r="F1215" s="1">
        <v>0</v>
      </c>
      <c r="G1215" s="2">
        <f t="shared" si="22"/>
        <v>64208181.312720001</v>
      </c>
      <c r="H1215" s="2">
        <f t="shared" si="23"/>
        <v>0.85000000894069672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89879529.49000001</v>
      </c>
      <c r="D1216" s="1">
        <f>BILANCA!E239</f>
        <v>93439936.359999999</v>
      </c>
      <c r="E1216" s="1">
        <v>0</v>
      </c>
      <c r="F1216" s="1">
        <v>0</v>
      </c>
      <c r="G1216" s="2">
        <f t="shared" si="22"/>
        <v>64484940.714929998</v>
      </c>
      <c r="H1216" s="2">
        <f t="shared" si="23"/>
        <v>0.85000000894069672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89745263.060000002</v>
      </c>
      <c r="D1217" s="1">
        <f>BILANCA!E240</f>
        <v>93308093.569999993</v>
      </c>
      <c r="E1217" s="1">
        <v>0</v>
      </c>
      <c r="F1217" s="1">
        <v>0</v>
      </c>
      <c r="G1217" s="2">
        <f t="shared" si="22"/>
        <v>64668579.346799999</v>
      </c>
      <c r="H1217" s="2">
        <f t="shared" si="23"/>
        <v>0.49000000953674316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134266.43</v>
      </c>
      <c r="D1218" s="1">
        <f>BILANCA!E241</f>
        <v>131842.79</v>
      </c>
      <c r="E1218" s="1">
        <v>0</v>
      </c>
      <c r="F1218" s="1">
        <v>0</v>
      </c>
      <c r="G1218" s="2">
        <f t="shared" si="22"/>
        <v>93518.722349999996</v>
      </c>
      <c r="H1218" s="2">
        <f t="shared" si="23"/>
        <v>0.63999999998486601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-72759937.010000005</v>
      </c>
      <c r="D1222" s="1">
        <f>BILANCA!E245</f>
        <v>-84571986.969999999</v>
      </c>
      <c r="E1222" s="1">
        <v>0</v>
      </c>
      <c r="F1222" s="1">
        <v>0</v>
      </c>
      <c r="G1222" s="2">
        <f t="shared" si="22"/>
        <v>-57815034.717050001</v>
      </c>
      <c r="H1222" s="2">
        <f t="shared" si="23"/>
        <v>4.0000006556510925E-2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72759937.010000005</v>
      </c>
      <c r="D1227" s="1">
        <f>BILANCA!E250</f>
        <v>84571986.969999999</v>
      </c>
      <c r="E1227" s="1">
        <v>0</v>
      </c>
      <c r="F1227" s="1">
        <v>0</v>
      </c>
      <c r="G1227" s="2">
        <f t="shared" si="22"/>
        <v>59024554.271799996</v>
      </c>
      <c r="H1227" s="2">
        <f t="shared" si="23"/>
        <v>4.0000006556510925E-2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43230352.380000003</v>
      </c>
      <c r="D1228" s="1">
        <f>BILANCA!E251</f>
        <v>51574216.259999998</v>
      </c>
      <c r="E1228" s="1">
        <v>0</v>
      </c>
      <c r="F1228" s="1">
        <v>0</v>
      </c>
      <c r="G1228" s="2">
        <f t="shared" si="22"/>
        <v>35862802.300499998</v>
      </c>
      <c r="H1228" s="2">
        <f t="shared" si="23"/>
        <v>0.64000000059604645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29529584.629999999</v>
      </c>
      <c r="D1229" s="1">
        <f>BILANCA!E252</f>
        <v>32997770.710000001</v>
      </c>
      <c r="E1229" s="1">
        <v>0</v>
      </c>
      <c r="F1229" s="1">
        <v>0</v>
      </c>
      <c r="G1229" s="2">
        <f t="shared" si="22"/>
        <v>23499181.008299999</v>
      </c>
      <c r="H1229" s="2">
        <f t="shared" si="23"/>
        <v>0.66000000014901161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8518007.0800000001</v>
      </c>
      <c r="D1232" s="1">
        <f>BILANCA!E255</f>
        <v>11340607.109999999</v>
      </c>
      <c r="E1232" s="1">
        <v>0</v>
      </c>
      <c r="F1232" s="1">
        <v>0</v>
      </c>
      <c r="G1232" s="2">
        <f t="shared" si="22"/>
        <v>7768606.1036999989</v>
      </c>
      <c r="H1232" s="2">
        <f t="shared" si="23"/>
        <v>0.18999999947845936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49449.06</v>
      </c>
      <c r="D1233" s="1">
        <f>BILANCA!E256</f>
        <v>47736.52</v>
      </c>
      <c r="E1233" s="1">
        <v>0</v>
      </c>
      <c r="F1233" s="1">
        <v>0</v>
      </c>
      <c r="G1233" s="2">
        <f t="shared" si="22"/>
        <v>36230.524999999994</v>
      </c>
      <c r="H1233" s="2">
        <f t="shared" si="23"/>
        <v>0.54000000000087311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105616542.52</v>
      </c>
      <c r="D1236" s="1">
        <f>BILANCA!E259</f>
        <v>179844592.78999999</v>
      </c>
      <c r="E1236" s="1">
        <v>0</v>
      </c>
      <c r="F1236" s="1">
        <v>0</v>
      </c>
      <c r="G1236" s="2">
        <f t="shared" si="22"/>
        <v>117722349.2093</v>
      </c>
      <c r="H1236" s="2">
        <f t="shared" si="23"/>
        <v>0.6900000125169754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105616542.52</v>
      </c>
      <c r="D1237" s="1">
        <f>BILANCA!E260</f>
        <v>179844592.78999999</v>
      </c>
      <c r="E1237" s="1">
        <v>0</v>
      </c>
      <c r="F1237" s="1">
        <v>0</v>
      </c>
      <c r="G1237" s="2">
        <f t="shared" si="22"/>
        <v>118187654.9374</v>
      </c>
      <c r="H1237" s="2">
        <f t="shared" si="23"/>
        <v>0.6900000125169754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2909365.75</v>
      </c>
      <c r="D1240" s="1">
        <f>BILANCA!E264</f>
        <v>3268783.15</v>
      </c>
      <c r="E1240" s="1">
        <v>0</v>
      </c>
      <c r="F1240" s="1">
        <v>0</v>
      </c>
      <c r="G1240" s="2">
        <f t="shared" si="22"/>
        <v>2427861.5368499998</v>
      </c>
      <c r="H1240" s="2">
        <f t="shared" si="23"/>
        <v>0.39999999990686774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8991025.0199999996</v>
      </c>
      <c r="D1241" s="1">
        <f>BILANCA!E265</f>
        <v>10998913.1</v>
      </c>
      <c r="E1241" s="1">
        <v>0</v>
      </c>
      <c r="F1241" s="1">
        <v>0</v>
      </c>
      <c r="G1241" s="2">
        <f t="shared" si="22"/>
        <v>7995123.6147600003</v>
      </c>
      <c r="H1241" s="2">
        <f t="shared" si="23"/>
        <v>0.11999999918043613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49449.06</v>
      </c>
      <c r="D1243" s="1">
        <f>BILANCA!E267</f>
        <v>47736.52</v>
      </c>
      <c r="E1243" s="1">
        <v>0</v>
      </c>
      <c r="F1243" s="1">
        <v>0</v>
      </c>
      <c r="G1243" s="2">
        <f t="shared" si="24"/>
        <v>37679.745999999999</v>
      </c>
      <c r="H1243" s="2">
        <f t="shared" si="23"/>
        <v>0.54000000000087311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1197606.71</v>
      </c>
      <c r="D1244" s="1">
        <f>BILANCA!E268</f>
        <v>189506.48</v>
      </c>
      <c r="E1244" s="1">
        <v>0</v>
      </c>
      <c r="F1244" s="1">
        <v>0</v>
      </c>
      <c r="G1244" s="2">
        <f t="shared" si="24"/>
        <v>411497.73387</v>
      </c>
      <c r="H1244" s="2">
        <f t="shared" si="23"/>
        <v>0.77000000004773028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28554.52</v>
      </c>
      <c r="D1245" s="1">
        <f>BILANCA!E269</f>
        <v>26235.68</v>
      </c>
      <c r="E1245" s="1">
        <v>0</v>
      </c>
      <c r="F1245" s="1">
        <v>0</v>
      </c>
      <c r="G1245" s="2">
        <f t="shared" si="24"/>
        <v>21228.780559999999</v>
      </c>
      <c r="H1245" s="2">
        <f t="shared" si="23"/>
        <v>0.7999999999992724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754.87</v>
      </c>
      <c r="D1247" s="1">
        <f>BILANCA!E271</f>
        <v>1146.6400000000001</v>
      </c>
      <c r="E1247" s="1">
        <v>0</v>
      </c>
      <c r="F1247" s="1">
        <v>0</v>
      </c>
      <c r="G1247" s="2">
        <f t="shared" si="24"/>
        <v>804.71160000000009</v>
      </c>
      <c r="H1247" s="2">
        <f t="shared" si="23"/>
        <v>0.48999999999989541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2274603.13</v>
      </c>
      <c r="D1262" s="1">
        <f>BILANCA!E286</f>
        <v>1800174.87</v>
      </c>
      <c r="E1262" s="1">
        <v>0</v>
      </c>
      <c r="F1262" s="1">
        <v>0</v>
      </c>
      <c r="G1262" s="2">
        <f t="shared" si="24"/>
        <v>1639111.8507300001</v>
      </c>
      <c r="H1262" s="2">
        <f t="shared" si="23"/>
        <v>0.25999999977648258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20263100.34</v>
      </c>
      <c r="D1263" s="1">
        <f>BILANCA!E287</f>
        <v>27986250.059999999</v>
      </c>
      <c r="E1263" s="1">
        <v>0</v>
      </c>
      <c r="F1263" s="1">
        <v>0</v>
      </c>
      <c r="G1263" s="2">
        <f t="shared" si="24"/>
        <v>21345968.128800001</v>
      </c>
      <c r="H1263" s="2">
        <f t="shared" si="23"/>
        <v>0.39999999850988388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63157647.969999999</v>
      </c>
      <c r="D1264" s="1">
        <f>BILANCA!E288</f>
        <v>66500247.850000001</v>
      </c>
      <c r="E1264" s="1">
        <v>0</v>
      </c>
      <c r="F1264" s="1">
        <v>0</v>
      </c>
      <c r="G1264" s="2">
        <f t="shared" si="24"/>
        <v>55120438.371270008</v>
      </c>
      <c r="H1264" s="2">
        <f t="shared" si="23"/>
        <v>0.17999999970197678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141715.28</v>
      </c>
      <c r="D1265" s="1">
        <f>BILANCA!E289</f>
        <v>324478.94</v>
      </c>
      <c r="E1265" s="1">
        <v>0</v>
      </c>
      <c r="F1265" s="1">
        <v>0</v>
      </c>
      <c r="G1265" s="2">
        <f t="shared" si="24"/>
        <v>222969.83111999996</v>
      </c>
      <c r="H1265" s="2">
        <f t="shared" si="23"/>
        <v>0.33999999999650754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112962.31</v>
      </c>
      <c r="D1266" s="1">
        <f>BILANCA!E290</f>
        <v>757953.98</v>
      </c>
      <c r="E1266" s="1">
        <v>0</v>
      </c>
      <c r="F1266" s="1">
        <v>0</v>
      </c>
      <c r="G1266" s="2">
        <f t="shared" si="24"/>
        <v>460970.28640999994</v>
      </c>
      <c r="H1266" s="2">
        <f t="shared" si="23"/>
        <v>0.33000000001629815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37906873.280000001</v>
      </c>
      <c r="D1271" s="1">
        <f>BILANCA!E295</f>
        <v>38610890.340000004</v>
      </c>
      <c r="E1271" s="1">
        <v>0</v>
      </c>
      <c r="F1271" s="1">
        <v>0</v>
      </c>
      <c r="G1271" s="2">
        <f t="shared" si="24"/>
        <v>33157052.34048</v>
      </c>
      <c r="H1271" s="2">
        <f t="shared" si="23"/>
        <v>0.62000000476837158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142935.5</v>
      </c>
      <c r="D1273" s="1">
        <f>BILANCA!E297</f>
        <v>126556.99</v>
      </c>
      <c r="E1273" s="1">
        <v>0</v>
      </c>
      <c r="F1273" s="1">
        <v>0</v>
      </c>
      <c r="G1273" s="2">
        <f t="shared" si="24"/>
        <v>114854.3492</v>
      </c>
      <c r="H1273" s="2">
        <f t="shared" si="23"/>
        <v>0.50999999999476131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1250670.3899999999</v>
      </c>
      <c r="D1278" s="1">
        <f>BILANCA!E302</f>
        <v>130704</v>
      </c>
      <c r="E1278" s="1">
        <v>0</v>
      </c>
      <c r="F1278" s="1">
        <v>0</v>
      </c>
      <c r="G1278" s="2">
        <f t="shared" si="24"/>
        <v>446063.12504999992</v>
      </c>
      <c r="H1278" s="2">
        <f t="shared" si="23"/>
        <v>0.38999999989755452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210035873.91</v>
      </c>
      <c r="D1383" s="1">
        <f>'RAS-funkcijski'!E89</f>
        <v>234416885.19999999</v>
      </c>
      <c r="E1383" s="1">
        <v>0</v>
      </c>
      <c r="F1383" s="1">
        <v>0</v>
      </c>
      <c r="G1383" s="2">
        <f t="shared" si="24"/>
        <v>57703919.766350001</v>
      </c>
      <c r="H1383" s="2">
        <f t="shared" si="27"/>
        <v>0.28999999165534973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210035873.91</v>
      </c>
      <c r="D1393" s="1">
        <f>'RAS-funkcijski'!E99</f>
        <v>234416885.19999999</v>
      </c>
      <c r="E1393" s="1">
        <v>0</v>
      </c>
      <c r="F1393" s="1">
        <v>0</v>
      </c>
      <c r="G1393" s="2">
        <f t="shared" si="24"/>
        <v>64492616.209450006</v>
      </c>
      <c r="H1393" s="2">
        <f t="shared" si="27"/>
        <v>0.28999999165534973</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210035873.91</v>
      </c>
      <c r="D1395" s="1">
        <f>'RAS-funkcijski'!E101</f>
        <v>234416885.19999999</v>
      </c>
      <c r="E1395" s="1">
        <v>0</v>
      </c>
      <c r="F1395" s="1">
        <v>0</v>
      </c>
      <c r="G1395" s="2">
        <f t="shared" si="24"/>
        <v>65850355.498070002</v>
      </c>
      <c r="H1395" s="2">
        <f t="shared" si="27"/>
        <v>0.28999999165534973</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210035873.91</v>
      </c>
      <c r="D1435" s="13">
        <f>'RAS-funkcijski'!E141</f>
        <v>234416885.19999999</v>
      </c>
      <c r="E1435" s="13">
        <v>0</v>
      </c>
      <c r="F1435" s="13">
        <v>0</v>
      </c>
      <c r="G1435" s="14">
        <f t="shared" si="24"/>
        <v>93005141.270469993</v>
      </c>
      <c r="H1435" s="14">
        <f t="shared" si="27"/>
        <v>0.28999999165534973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691.48</v>
      </c>
      <c r="D1436" s="6">
        <f>'P-VRIO'!E5</f>
        <v>44736.399999999994</v>
      </c>
      <c r="E1436" s="6">
        <v>0</v>
      </c>
      <c r="F1436" s="6">
        <v>0</v>
      </c>
      <c r="G1436" s="7">
        <f t="shared" si="24"/>
        <v>90.164279999999991</v>
      </c>
      <c r="H1436" s="7">
        <f t="shared" si="27"/>
        <v>0.87999999999419742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691.48</v>
      </c>
      <c r="D1453" s="1">
        <f>'P-VRIO'!E22</f>
        <v>44736.399999999994</v>
      </c>
      <c r="E1453" s="1">
        <v>0</v>
      </c>
      <c r="F1453" s="1">
        <v>0</v>
      </c>
      <c r="G1453" s="2">
        <f t="shared" si="24"/>
        <v>1622.9570399999996</v>
      </c>
      <c r="H1453" s="2">
        <f t="shared" si="27"/>
        <v>0.87999999999419742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691.48</v>
      </c>
      <c r="D1454" s="1">
        <f>'P-VRIO'!E23</f>
        <v>23339.119999999999</v>
      </c>
      <c r="E1454" s="1">
        <v>0</v>
      </c>
      <c r="F1454" s="1">
        <v>0</v>
      </c>
      <c r="G1454" s="2">
        <f t="shared" si="24"/>
        <v>900.02467999999988</v>
      </c>
      <c r="H1454" s="2">
        <f t="shared" si="27"/>
        <v>0.59999999999899956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691.48</v>
      </c>
      <c r="D1456" s="1">
        <f>'P-VRIO'!E25</f>
        <v>23339.119999999999</v>
      </c>
      <c r="E1456" s="1">
        <v>0</v>
      </c>
      <c r="F1456" s="1">
        <v>0</v>
      </c>
      <c r="G1456" s="2">
        <f t="shared" si="24"/>
        <v>994.76412000000005</v>
      </c>
      <c r="H1456" s="2">
        <f t="shared" si="27"/>
        <v>0.59999999999899956</v>
      </c>
      <c r="I1456" s="10">
        <f t="shared" si="30"/>
        <v>596.85847199900479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21397.279999999999</v>
      </c>
      <c r="E1461" s="1">
        <v>0</v>
      </c>
      <c r="F1461" s="1">
        <v>0</v>
      </c>
      <c r="G1461" s="2">
        <f t="shared" si="24"/>
        <v>1112.6585599999999</v>
      </c>
      <c r="H1461" s="2">
        <f t="shared" si="27"/>
        <v>0.27999999999883585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1300.1099999999999</v>
      </c>
      <c r="E1463" s="1">
        <v>0</v>
      </c>
      <c r="F1463" s="1">
        <v>0</v>
      </c>
      <c r="G1463" s="2">
        <f t="shared" si="24"/>
        <v>72.806159999999991</v>
      </c>
      <c r="H1463" s="2">
        <f t="shared" si="27"/>
        <v>0.10999999999989996</v>
      </c>
      <c r="I1463" s="10">
        <f t="shared" si="31"/>
        <v>8.0086775999927156</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20097.169999999998</v>
      </c>
      <c r="E1467" s="1">
        <v>0</v>
      </c>
      <c r="F1467" s="1">
        <v>0</v>
      </c>
      <c r="G1467" s="2">
        <f t="shared" si="24"/>
        <v>1286.2188799999999</v>
      </c>
      <c r="H1467" s="2">
        <f t="shared" si="27"/>
        <v>0.16999999999825377</v>
      </c>
      <c r="I1467" s="10">
        <f t="shared" si="31"/>
        <v>218.65720959775396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246783.11</v>
      </c>
      <c r="E1469" s="1">
        <v>0</v>
      </c>
      <c r="F1469" s="1">
        <v>0</v>
      </c>
      <c r="G1469" s="2">
        <f t="shared" si="24"/>
        <v>16781.251479999999</v>
      </c>
      <c r="H1469" s="2">
        <f t="shared" si="27"/>
        <v>0.10999999998603016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246783.11</v>
      </c>
      <c r="E1475" s="1">
        <v>0</v>
      </c>
      <c r="F1475" s="1">
        <v>0</v>
      </c>
      <c r="G1475" s="2">
        <f t="shared" si="24"/>
        <v>19742.648799999999</v>
      </c>
      <c r="H1475" s="2">
        <f t="shared" si="27"/>
        <v>0.10999999998603016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246783.11</v>
      </c>
      <c r="E1476" s="1">
        <v>0</v>
      </c>
      <c r="F1476" s="1">
        <v>0</v>
      </c>
      <c r="G1476" s="2">
        <f t="shared" si="24"/>
        <v>20236.21502</v>
      </c>
      <c r="H1476" s="2">
        <f t="shared" si="27"/>
        <v>0.10999999998603016</v>
      </c>
      <c r="I1476" s="10">
        <f t="shared" ref="I1476:I1479" si="33">G1476*H1476</f>
        <v>2225.9836519173032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83675425.900000006</v>
      </c>
      <c r="D1480" s="6"/>
      <c r="E1480" s="6">
        <v>0</v>
      </c>
      <c r="F1480" s="6">
        <v>0</v>
      </c>
      <c r="G1480" s="7">
        <f t="shared" ref="G1480:G1580" si="34">B1480/1000*C1480</f>
        <v>83675.425900000002</v>
      </c>
      <c r="H1480" s="7">
        <f t="shared" ref="H1480:H1580" si="35">ABS(C1480-ROUND(C1480,0))</f>
        <v>9.9999994039535522E-2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238995640.5</v>
      </c>
      <c r="D1481" s="1">
        <v>0</v>
      </c>
      <c r="E1481" s="1">
        <v>0</v>
      </c>
      <c r="F1481" s="1">
        <v>0</v>
      </c>
      <c r="G1481" s="2">
        <f t="shared" si="34"/>
        <v>477991.28100000002</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1827513.96</v>
      </c>
      <c r="D1482" s="1">
        <v>0</v>
      </c>
      <c r="E1482" s="1">
        <v>0</v>
      </c>
      <c r="F1482" s="1">
        <v>0</v>
      </c>
      <c r="G1482" s="2">
        <f t="shared" si="34"/>
        <v>5482.5418799999998</v>
      </c>
      <c r="H1482" s="2">
        <f t="shared" si="35"/>
        <v>4.0000000037252903E-2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228006113.09</v>
      </c>
      <c r="D1483" s="1">
        <v>0</v>
      </c>
      <c r="E1483" s="1">
        <v>0</v>
      </c>
      <c r="F1483" s="1">
        <v>0</v>
      </c>
      <c r="G1483" s="2">
        <f t="shared" si="34"/>
        <v>912024.45236</v>
      </c>
      <c r="H1483" s="2">
        <f t="shared" si="35"/>
        <v>9.0000003576278687E-2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116490654.06</v>
      </c>
      <c r="D1484" s="1">
        <v>0</v>
      </c>
      <c r="E1484" s="1">
        <v>0</v>
      </c>
      <c r="F1484" s="1">
        <v>0</v>
      </c>
      <c r="G1484" s="2">
        <f t="shared" si="34"/>
        <v>582453.27029999997</v>
      </c>
      <c r="H1484" s="2">
        <f t="shared" si="35"/>
        <v>6.0000002384185791E-2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108507973.44</v>
      </c>
      <c r="D1485" s="1">
        <v>0</v>
      </c>
      <c r="E1485" s="1">
        <v>0</v>
      </c>
      <c r="F1485" s="1">
        <v>0</v>
      </c>
      <c r="G1485" s="2">
        <f t="shared" si="34"/>
        <v>651047.84063999995</v>
      </c>
      <c r="H1485" s="2">
        <f t="shared" si="35"/>
        <v>0.43999999761581421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18217.240000000002</v>
      </c>
      <c r="D1486" s="1">
        <v>0</v>
      </c>
      <c r="E1486" s="1">
        <v>0</v>
      </c>
      <c r="F1486" s="1">
        <v>0</v>
      </c>
      <c r="G1486" s="2">
        <f t="shared" si="34"/>
        <v>127.52068000000001</v>
      </c>
      <c r="H1486" s="2">
        <f t="shared" si="35"/>
        <v>0.24000000000160071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766541.16</v>
      </c>
      <c r="D1490" s="1">
        <v>0</v>
      </c>
      <c r="E1490" s="1">
        <v>0</v>
      </c>
      <c r="F1490" s="1">
        <v>0</v>
      </c>
      <c r="G1490" s="2">
        <f t="shared" si="34"/>
        <v>8431.9527600000001</v>
      </c>
      <c r="H1490" s="2">
        <f t="shared" si="35"/>
        <v>0.16000000003259629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2222727.19</v>
      </c>
      <c r="D1491" s="1">
        <v>0</v>
      </c>
      <c r="E1491" s="1">
        <v>0</v>
      </c>
      <c r="F1491" s="1">
        <v>0</v>
      </c>
      <c r="G1491" s="2">
        <f t="shared" si="34"/>
        <v>26672.726279999999</v>
      </c>
      <c r="H1491" s="2">
        <f t="shared" si="35"/>
        <v>0.18999999994412065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9162013.4499999993</v>
      </c>
      <c r="D1492" s="1">
        <v>0</v>
      </c>
      <c r="E1492" s="1">
        <v>0</v>
      </c>
      <c r="F1492" s="1">
        <v>0</v>
      </c>
      <c r="G1492" s="2">
        <f t="shared" si="34"/>
        <v>119106.17484999998</v>
      </c>
      <c r="H1492" s="2">
        <f t="shared" si="35"/>
        <v>0.44999999925494194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227102135.57000002</v>
      </c>
      <c r="D1499" s="1">
        <v>0</v>
      </c>
      <c r="E1499" s="1">
        <v>0</v>
      </c>
      <c r="F1499" s="1">
        <v>0</v>
      </c>
      <c r="G1499" s="2">
        <f t="shared" si="34"/>
        <v>4542042.7114000004</v>
      </c>
      <c r="H1499" s="2">
        <f t="shared" si="35"/>
        <v>0.42999997735023499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2922158.35</v>
      </c>
      <c r="D1500" s="1">
        <v>0</v>
      </c>
      <c r="E1500" s="1">
        <v>0</v>
      </c>
      <c r="F1500" s="1">
        <v>0</v>
      </c>
      <c r="G1500" s="2">
        <f t="shared" si="34"/>
        <v>61365.325350000006</v>
      </c>
      <c r="H1500" s="2">
        <f t="shared" si="35"/>
        <v>0.35000000009313226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215845719.10000002</v>
      </c>
      <c r="D1501" s="1">
        <v>0</v>
      </c>
      <c r="E1501" s="1">
        <v>0</v>
      </c>
      <c r="F1501" s="1">
        <v>0</v>
      </c>
      <c r="G1501" s="2">
        <f t="shared" si="34"/>
        <v>4748605.8202</v>
      </c>
      <c r="H1501" s="2">
        <f t="shared" si="35"/>
        <v>0.10000002384185791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114835676.34</v>
      </c>
      <c r="D1502" s="1">
        <v>0</v>
      </c>
      <c r="E1502" s="1">
        <v>0</v>
      </c>
      <c r="F1502" s="1">
        <v>0</v>
      </c>
      <c r="G1502" s="2">
        <f t="shared" si="34"/>
        <v>2641220.5558199999</v>
      </c>
      <c r="H1502" s="2">
        <f t="shared" si="35"/>
        <v>0.34000000357627869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98730288.400000006</v>
      </c>
      <c r="D1503" s="1">
        <v>0</v>
      </c>
      <c r="E1503" s="1">
        <v>0</v>
      </c>
      <c r="F1503" s="1">
        <v>0</v>
      </c>
      <c r="G1503" s="2">
        <f t="shared" si="34"/>
        <v>2369526.9216</v>
      </c>
      <c r="H1503" s="2">
        <f t="shared" si="35"/>
        <v>0.40000000596046448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17440.580000000002</v>
      </c>
      <c r="D1504" s="1">
        <v>0</v>
      </c>
      <c r="E1504" s="1">
        <v>0</v>
      </c>
      <c r="F1504" s="1">
        <v>0</v>
      </c>
      <c r="G1504" s="2">
        <f t="shared" si="34"/>
        <v>436.01450000000006</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766541.16</v>
      </c>
      <c r="D1508" s="1">
        <v>0</v>
      </c>
      <c r="E1508" s="1">
        <v>0</v>
      </c>
      <c r="F1508" s="1">
        <v>0</v>
      </c>
      <c r="G1508" s="2">
        <f t="shared" si="34"/>
        <v>22229.693640000001</v>
      </c>
      <c r="H1508" s="2">
        <f t="shared" si="35"/>
        <v>0.16000000003259629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1495772.62</v>
      </c>
      <c r="D1509" s="1">
        <v>0</v>
      </c>
      <c r="E1509" s="1">
        <v>0</v>
      </c>
      <c r="F1509" s="1">
        <v>0</v>
      </c>
      <c r="G1509" s="2">
        <f t="shared" si="34"/>
        <v>44873.178599999999</v>
      </c>
      <c r="H1509" s="2">
        <f t="shared" si="35"/>
        <v>0.37999999988824129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8334258.1200000001</v>
      </c>
      <c r="D1510" s="1">
        <v>0</v>
      </c>
      <c r="E1510" s="1">
        <v>0</v>
      </c>
      <c r="F1510" s="1">
        <v>0</v>
      </c>
      <c r="G1510" s="2">
        <f t="shared" si="34"/>
        <v>258362.00172</v>
      </c>
      <c r="H1510" s="2">
        <f t="shared" si="35"/>
        <v>0.12000000011175871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95568930.829999954</v>
      </c>
      <c r="D1517" s="1">
        <v>0</v>
      </c>
      <c r="E1517" s="1">
        <v>0</v>
      </c>
      <c r="F1517" s="1">
        <v>0</v>
      </c>
      <c r="G1517" s="2">
        <f t="shared" si="34"/>
        <v>3631619.3715399983</v>
      </c>
      <c r="H1517" s="2">
        <f t="shared" si="35"/>
        <v>0.17000004649162292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28310728.999999996</v>
      </c>
      <c r="D1518" s="1">
        <v>0</v>
      </c>
      <c r="E1518" s="1">
        <v>0</v>
      </c>
      <c r="F1518" s="1">
        <v>0</v>
      </c>
      <c r="G1518" s="2">
        <f t="shared" si="34"/>
        <v>1104118.4309999999</v>
      </c>
      <c r="H1518" s="2">
        <f t="shared" si="35"/>
        <v>3.7252902984619141E-9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174347.12</v>
      </c>
      <c r="D1519" s="1">
        <v>0</v>
      </c>
      <c r="E1519" s="1">
        <v>0</v>
      </c>
      <c r="F1519" s="1">
        <v>0</v>
      </c>
      <c r="G1519" s="2">
        <f t="shared" si="34"/>
        <v>6973.8847999999998</v>
      </c>
      <c r="H1519" s="2">
        <f t="shared" si="35"/>
        <v>0.11999999999534339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101965.48</v>
      </c>
      <c r="D1520" s="1">
        <v>0</v>
      </c>
      <c r="E1520" s="1">
        <v>0</v>
      </c>
      <c r="F1520" s="1">
        <v>0</v>
      </c>
      <c r="G1520" s="2">
        <f t="shared" si="34"/>
        <v>4180.5846799999999</v>
      </c>
      <c r="H1520" s="2">
        <f t="shared" si="35"/>
        <v>0.47999999999592546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72149.38</v>
      </c>
      <c r="D1521" s="1">
        <v>0</v>
      </c>
      <c r="E1521" s="1">
        <v>0</v>
      </c>
      <c r="F1521" s="1">
        <v>0</v>
      </c>
      <c r="G1521" s="2">
        <f t="shared" si="34"/>
        <v>3030.2739600000004</v>
      </c>
      <c r="H1521" s="2">
        <f t="shared" si="35"/>
        <v>0.38000000000465661</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232.26</v>
      </c>
      <c r="D1522" s="1">
        <v>0</v>
      </c>
      <c r="E1522" s="1">
        <v>0</v>
      </c>
      <c r="F1522" s="1">
        <v>0</v>
      </c>
      <c r="G1522" s="2">
        <f t="shared" si="34"/>
        <v>9.9871799999999986</v>
      </c>
      <c r="H1522" s="2">
        <f t="shared" si="35"/>
        <v>0.25999999999999091</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27811902.939999994</v>
      </c>
      <c r="D1524" s="1">
        <v>0</v>
      </c>
      <c r="E1524" s="1">
        <v>0</v>
      </c>
      <c r="F1524" s="1">
        <v>0</v>
      </c>
      <c r="G1524" s="2">
        <f t="shared" si="34"/>
        <v>1251535.6322999997</v>
      </c>
      <c r="H1524" s="2">
        <f t="shared" si="35"/>
        <v>6.0000006109476089E-2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42036.959999999999</v>
      </c>
      <c r="D1525" s="1">
        <v>0</v>
      </c>
      <c r="E1525" s="1">
        <v>0</v>
      </c>
      <c r="F1525" s="1">
        <v>0</v>
      </c>
      <c r="G1525" s="2">
        <f t="shared" si="34"/>
        <v>1933.7001599999999</v>
      </c>
      <c r="H1525" s="2">
        <f t="shared" si="35"/>
        <v>4.0000000000873115E-2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41866.79</v>
      </c>
      <c r="D1526" s="1">
        <v>0</v>
      </c>
      <c r="E1526" s="1">
        <v>0</v>
      </c>
      <c r="F1526" s="1">
        <v>0</v>
      </c>
      <c r="G1526" s="2">
        <f t="shared" si="34"/>
        <v>1967.7391300000002</v>
      </c>
      <c r="H1526" s="2">
        <f t="shared" si="35"/>
        <v>0.20999999999912689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170.17</v>
      </c>
      <c r="D1527" s="1">
        <v>0</v>
      </c>
      <c r="E1527" s="1">
        <v>0</v>
      </c>
      <c r="F1527" s="1">
        <v>0</v>
      </c>
      <c r="G1527" s="2">
        <f t="shared" si="34"/>
        <v>8.1681600000000003</v>
      </c>
      <c r="H1527" s="2">
        <f t="shared" si="35"/>
        <v>0.16999999999998749</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27762626.149999995</v>
      </c>
      <c r="D1530" s="1">
        <v>0</v>
      </c>
      <c r="E1530" s="1">
        <v>0</v>
      </c>
      <c r="F1530" s="1">
        <v>0</v>
      </c>
      <c r="G1530" s="2">
        <f t="shared" si="34"/>
        <v>1415893.9336499996</v>
      </c>
      <c r="H1530" s="2">
        <f t="shared" si="35"/>
        <v>0.14999999478459358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17161066.059999999</v>
      </c>
      <c r="D1531" s="1">
        <v>0</v>
      </c>
      <c r="E1531" s="1">
        <v>0</v>
      </c>
      <c r="F1531" s="1">
        <v>0</v>
      </c>
      <c r="G1531" s="2">
        <f t="shared" si="34"/>
        <v>892375.43511999992</v>
      </c>
      <c r="H1531" s="2">
        <f t="shared" si="35"/>
        <v>5.9999998658895493E-2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10597789.529999999</v>
      </c>
      <c r="D1532" s="1">
        <v>0</v>
      </c>
      <c r="E1532" s="1">
        <v>0</v>
      </c>
      <c r="F1532" s="1">
        <v>0</v>
      </c>
      <c r="G1532" s="2">
        <f t="shared" si="34"/>
        <v>561682.84508999996</v>
      </c>
      <c r="H1532" s="2">
        <f t="shared" si="35"/>
        <v>0.47000000067055225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3770.56</v>
      </c>
      <c r="D1533" s="1">
        <v>0</v>
      </c>
      <c r="E1533" s="1">
        <v>0</v>
      </c>
      <c r="F1533" s="1">
        <v>0</v>
      </c>
      <c r="G1533" s="2">
        <f t="shared" si="34"/>
        <v>203.61024</v>
      </c>
      <c r="H1533" s="2">
        <f t="shared" si="35"/>
        <v>0.44000000000005457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499.93</v>
      </c>
      <c r="D1535" s="1">
        <v>0</v>
      </c>
      <c r="E1535" s="1">
        <v>0</v>
      </c>
      <c r="F1535" s="1">
        <v>0</v>
      </c>
      <c r="G1535" s="2">
        <f t="shared" si="34"/>
        <v>27.996079999999999</v>
      </c>
      <c r="H1535" s="2">
        <f t="shared" si="35"/>
        <v>6.9999999999993179E-2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499.93</v>
      </c>
      <c r="D1536" s="1">
        <v>0</v>
      </c>
      <c r="E1536" s="1">
        <v>0</v>
      </c>
      <c r="F1536" s="1">
        <v>0</v>
      </c>
      <c r="G1536" s="2">
        <f t="shared" si="34"/>
        <v>28.496010000000002</v>
      </c>
      <c r="H1536" s="2">
        <f t="shared" si="35"/>
        <v>6.9999999999993179E-2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6739.9</v>
      </c>
      <c r="D1560" s="1">
        <v>0</v>
      </c>
      <c r="E1560" s="1">
        <v>0</v>
      </c>
      <c r="F1560" s="1">
        <v>0</v>
      </c>
      <c r="G1560" s="2">
        <f t="shared" si="34"/>
        <v>545.93190000000004</v>
      </c>
      <c r="H1560" s="2">
        <f t="shared" si="35"/>
        <v>0.1000000000003638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6739.9</v>
      </c>
      <c r="D1561" s="1">
        <v>0</v>
      </c>
      <c r="E1561" s="1">
        <v>0</v>
      </c>
      <c r="F1561" s="1">
        <v>0</v>
      </c>
      <c r="G1561" s="2">
        <f t="shared" si="34"/>
        <v>552.67179999999996</v>
      </c>
      <c r="H1561" s="2">
        <f t="shared" si="35"/>
        <v>0.1000000000003638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324478.94</v>
      </c>
      <c r="D1565" s="1">
        <v>0</v>
      </c>
      <c r="E1565" s="1">
        <v>0</v>
      </c>
      <c r="F1565" s="1">
        <v>0</v>
      </c>
      <c r="G1565" s="2">
        <f t="shared" si="34"/>
        <v>27905.188839999999</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322071.53999999998</v>
      </c>
      <c r="D1566" s="1">
        <v>0</v>
      </c>
      <c r="E1566" s="1">
        <v>0</v>
      </c>
      <c r="F1566" s="1">
        <v>0</v>
      </c>
      <c r="G1566" s="2">
        <f t="shared" si="34"/>
        <v>28020.223979999995</v>
      </c>
      <c r="H1566" s="2">
        <f t="shared" si="35"/>
        <v>0.46000000002095476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2407.4</v>
      </c>
      <c r="D1567" s="1">
        <v>0</v>
      </c>
      <c r="E1567" s="1">
        <v>0</v>
      </c>
      <c r="F1567" s="1">
        <v>0</v>
      </c>
      <c r="G1567" s="2">
        <f t="shared" si="34"/>
        <v>211.85120000000001</v>
      </c>
      <c r="H1567" s="2">
        <f t="shared" si="35"/>
        <v>0.40000000000009095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67258201.829999998</v>
      </c>
      <c r="D1576" s="1">
        <v>0</v>
      </c>
      <c r="E1576" s="1">
        <v>0</v>
      </c>
      <c r="F1576" s="1">
        <v>0</v>
      </c>
      <c r="G1576" s="2">
        <f t="shared" si="34"/>
        <v>6524045.5775100002</v>
      </c>
      <c r="H1576" s="2">
        <f t="shared" si="35"/>
        <v>0.17000000178813934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229904.55</v>
      </c>
      <c r="D1577" s="1">
        <v>0</v>
      </c>
      <c r="E1577" s="1">
        <v>0</v>
      </c>
      <c r="F1577" s="1">
        <v>0</v>
      </c>
      <c r="G1577" s="2">
        <f t="shared" si="34"/>
        <v>22530.6459</v>
      </c>
      <c r="H1577" s="2">
        <f t="shared" si="35"/>
        <v>0.45000000001164153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66270343.299999997</v>
      </c>
      <c r="D1578" s="1">
        <v>0</v>
      </c>
      <c r="E1578" s="1">
        <v>0</v>
      </c>
      <c r="F1578" s="1">
        <v>0</v>
      </c>
      <c r="G1578" s="2">
        <f t="shared" si="34"/>
        <v>6560763.9867000002</v>
      </c>
      <c r="H1578" s="2">
        <f t="shared" si="35"/>
        <v>0.29999999701976776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757953.98</v>
      </c>
      <c r="D1579" s="1">
        <v>0</v>
      </c>
      <c r="E1579" s="1">
        <v>0</v>
      </c>
      <c r="F1579" s="1">
        <v>0</v>
      </c>
      <c r="G1579" s="2">
        <f t="shared" si="34"/>
        <v>75795.398000000001</v>
      </c>
      <c r="H1579" s="2">
        <f t="shared" si="35"/>
        <v>2.0000000018626451E-2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26400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208364510.04999998</v>
      </c>
      <c r="I16" s="170">
        <f>'PR-RAS'!E6</f>
        <v>222340507.65999997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185326434.44000006</v>
      </c>
      <c r="I17" s="170">
        <f>'PR-RAS'!E151</f>
        <v>224578445.92999998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72759937.01000008</v>
      </c>
      <c r="I19" s="171">
        <f>'PR-RAS'!E646</f>
        <v>84571986.970000014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97434378.830000028</v>
      </c>
      <c r="I20" s="173">
        <f>BILANCA!E7</f>
        <v>102544942.64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12104057.610000001</v>
      </c>
      <c r="I21" s="175">
        <f>BILANCA!E68</f>
        <v>13445684.07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83851387.820000008</v>
      </c>
      <c r="I22" s="175">
        <f>BILANCA!E176</f>
        <v>95734333.690000013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25687048.620000005</v>
      </c>
      <c r="I23" s="177">
        <f>BILANCA!E237</f>
        <v>20256293.02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210035873.91</v>
      </c>
      <c r="I28" s="179">
        <f>'RAS-funkcijski'!E141</f>
        <v>234416885.19999999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691.48</v>
      </c>
      <c r="I29" s="173">
        <f>'P-VRIO'!E5</f>
        <v>44736.399999999994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691.48</v>
      </c>
      <c r="I30" s="175">
        <f>'P-VRIO'!E22</f>
        <v>44736.399999999994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246783.11</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246783.11</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83675425.900000006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95568930.829999954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28310728.999999996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67258201.829999998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9" zoomScaleNormal="100" workbookViewId="0">
      <selection activeCell="A698" sqref="A698:XFD7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208364510.04999998</v>
      </c>
      <c r="E6" s="51">
        <f>E7+E44+E50+E82+E106+E124+E133+E139</f>
        <v>222340507.65999997</v>
      </c>
      <c r="F6" s="52">
        <f t="shared" ref="F6:F131" si="0">IF(D6&lt;&gt;0,IF(E6/D6&gt;=100,"&gt;&gt;100",E6/D6*100),"-")</f>
        <v>106.70747509095779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13275528.220000001</v>
      </c>
      <c r="E50" s="51">
        <f>E51+E54+E59+E62+E65+E68+E71+E74+E77</f>
        <v>6677112.29</v>
      </c>
      <c r="F50" s="52">
        <f t="shared" si="0"/>
        <v>50.296396341809732</v>
      </c>
    </row>
    <row r="51" spans="1:6" ht="12.75" customHeight="1" x14ac:dyDescent="0.2">
      <c r="A51" s="53">
        <v>631</v>
      </c>
      <c r="B51" s="86" t="s">
        <v>148</v>
      </c>
      <c r="C51" s="50" t="s">
        <v>149</v>
      </c>
      <c r="D51" s="51">
        <f t="shared" ref="D51:E51" si="10">D52+D53</f>
        <v>57813.3</v>
      </c>
      <c r="E51" s="51">
        <f t="shared" si="10"/>
        <v>71395.789999999994</v>
      </c>
      <c r="F51" s="52">
        <f t="shared" si="0"/>
        <v>123.49371165458464</v>
      </c>
    </row>
    <row r="52" spans="1:6" ht="12.75" customHeight="1" x14ac:dyDescent="0.2">
      <c r="A52" s="53">
        <v>6311</v>
      </c>
      <c r="B52" s="86" t="s">
        <v>150</v>
      </c>
      <c r="C52" s="50" t="s">
        <v>151</v>
      </c>
      <c r="D52" s="242">
        <v>57813.3</v>
      </c>
      <c r="E52" s="242">
        <v>71395.789999999994</v>
      </c>
      <c r="F52" s="52">
        <f t="shared" si="0"/>
        <v>123.49371165458464</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7797703.0300000003</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7797703.0300000003</v>
      </c>
      <c r="E58" s="242">
        <v>0</v>
      </c>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5171208.37</v>
      </c>
      <c r="E62" s="51">
        <f t="shared" si="13"/>
        <v>4409397.59</v>
      </c>
      <c r="F62" s="52">
        <f t="shared" si="0"/>
        <v>85.268225035766633</v>
      </c>
    </row>
    <row r="63" spans="1:6" ht="12.75" customHeight="1" x14ac:dyDescent="0.2">
      <c r="A63" s="53">
        <v>6341</v>
      </c>
      <c r="B63" s="85" t="s">
        <v>172</v>
      </c>
      <c r="C63" s="50" t="s">
        <v>173</v>
      </c>
      <c r="D63" s="242">
        <v>5171208.37</v>
      </c>
      <c r="E63" s="242">
        <v>4409397.59</v>
      </c>
      <c r="F63" s="52">
        <f t="shared" si="0"/>
        <v>85.268225035766633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212198.5</v>
      </c>
      <c r="E68" s="51">
        <f t="shared" si="15"/>
        <v>40639.199999999997</v>
      </c>
      <c r="F68" s="52">
        <f t="shared" si="0"/>
        <v>19.151502013444958</v>
      </c>
    </row>
    <row r="69" spans="1:6" ht="12.75" customHeight="1" x14ac:dyDescent="0.2">
      <c r="A69" s="53" t="s">
        <v>184</v>
      </c>
      <c r="B69" s="85" t="s">
        <v>185</v>
      </c>
      <c r="C69" s="50" t="s">
        <v>184</v>
      </c>
      <c r="D69" s="242">
        <v>13812.09</v>
      </c>
      <c r="E69" s="242">
        <v>600</v>
      </c>
      <c r="F69" s="52">
        <f t="shared" si="0"/>
        <v>4.3440203473913073</v>
      </c>
    </row>
    <row r="70" spans="1:6" ht="24" x14ac:dyDescent="0.2">
      <c r="A70" s="53" t="s">
        <v>186</v>
      </c>
      <c r="B70" s="85" t="s">
        <v>187</v>
      </c>
      <c r="C70" s="50" t="s">
        <v>186</v>
      </c>
      <c r="D70" s="242">
        <v>198386.41</v>
      </c>
      <c r="E70" s="242">
        <v>40039.199999999997</v>
      </c>
      <c r="F70" s="52">
        <f t="shared" si="0"/>
        <v>20.182430842919128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27248.06</v>
      </c>
      <c r="E74" s="51">
        <f t="shared" si="17"/>
        <v>97946.74</v>
      </c>
      <c r="F74" s="52">
        <f t="shared" si="0"/>
        <v>359.463169121031</v>
      </c>
    </row>
    <row r="75" spans="1:6" ht="12.75" customHeight="1" x14ac:dyDescent="0.2">
      <c r="A75" s="53" t="s">
        <v>196</v>
      </c>
      <c r="B75" s="85" t="s">
        <v>197</v>
      </c>
      <c r="C75" s="50" t="s">
        <v>196</v>
      </c>
      <c r="D75" s="242">
        <v>27248.06</v>
      </c>
      <c r="E75" s="242">
        <v>97946.74</v>
      </c>
      <c r="F75" s="52">
        <f t="shared" si="0"/>
        <v>359.463169121031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9356.9599999999991</v>
      </c>
      <c r="E77" s="51">
        <f t="shared" si="18"/>
        <v>2057732.97</v>
      </c>
      <c r="F77" s="52" t="str">
        <f t="shared" si="0"/>
        <v>&gt;&gt;100</v>
      </c>
    </row>
    <row r="78" spans="1:6" ht="12.75" customHeight="1" x14ac:dyDescent="0.2">
      <c r="A78" s="53">
        <v>6391</v>
      </c>
      <c r="B78" s="85" t="s">
        <v>202</v>
      </c>
      <c r="C78" s="50" t="s">
        <v>203</v>
      </c>
      <c r="D78" s="242">
        <v>9356.9599999999991</v>
      </c>
      <c r="E78" s="242">
        <v>9356.9599999999991</v>
      </c>
      <c r="F78" s="52">
        <f t="shared" si="0"/>
        <v>100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2048376.01</v>
      </c>
      <c r="F81" s="52" t="str">
        <f t="shared" si="0"/>
        <v>-</v>
      </c>
    </row>
    <row r="82" spans="1:6" ht="12.75" customHeight="1" x14ac:dyDescent="0.2">
      <c r="A82" s="53">
        <v>64</v>
      </c>
      <c r="B82" s="85" t="s">
        <v>210</v>
      </c>
      <c r="C82" s="50" t="s">
        <v>211</v>
      </c>
      <c r="D82" s="51">
        <f t="shared" ref="D82:E82" si="19">D83+D91+D98</f>
        <v>0.02</v>
      </c>
      <c r="E82" s="51">
        <f t="shared" si="19"/>
        <v>0.12</v>
      </c>
      <c r="F82" s="52">
        <f t="shared" si="0"/>
        <v>600</v>
      </c>
    </row>
    <row r="83" spans="1:6" ht="12.75" customHeight="1" x14ac:dyDescent="0.2">
      <c r="A83" s="53">
        <v>641</v>
      </c>
      <c r="B83" s="85" t="s">
        <v>212</v>
      </c>
      <c r="C83" s="50" t="s">
        <v>213</v>
      </c>
      <c r="D83" s="51">
        <f t="shared" ref="D83:E83" si="20">SUM(D84:D90)</f>
        <v>0.02</v>
      </c>
      <c r="E83" s="51">
        <f t="shared" si="20"/>
        <v>0.12</v>
      </c>
      <c r="F83" s="52">
        <f t="shared" si="0"/>
        <v>600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0.12</v>
      </c>
      <c r="F85" s="52">
        <f t="shared" si="0"/>
        <v>600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10783058.869999999</v>
      </c>
      <c r="E106" s="51">
        <f t="shared" si="23"/>
        <v>14815154.33</v>
      </c>
      <c r="F106" s="52">
        <f t="shared" si="0"/>
        <v>137.39287254767626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10783058.869999999</v>
      </c>
      <c r="E112" s="51">
        <f t="shared" si="25"/>
        <v>14815154.33</v>
      </c>
      <c r="F112" s="52">
        <f t="shared" si="0"/>
        <v>137.39287254767626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10783058.869999999</v>
      </c>
      <c r="E117" s="242">
        <v>14815154.33</v>
      </c>
      <c r="F117" s="52">
        <f t="shared" si="0"/>
        <v>137.39287254767626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2572478.15</v>
      </c>
      <c r="E124" s="51">
        <f t="shared" si="27"/>
        <v>2967608.8600000003</v>
      </c>
      <c r="F124" s="52">
        <f t="shared" si="0"/>
        <v>115.35992482579493</v>
      </c>
    </row>
    <row r="125" spans="1:6" ht="12.75" customHeight="1" x14ac:dyDescent="0.2">
      <c r="A125" s="53">
        <v>661</v>
      </c>
      <c r="B125" s="86" t="s">
        <v>296</v>
      </c>
      <c r="C125" s="50" t="s">
        <v>297</v>
      </c>
      <c r="D125" s="51">
        <f t="shared" ref="D125:E125" si="28">SUM(D126:D127)</f>
        <v>2150433.58</v>
      </c>
      <c r="E125" s="51">
        <f t="shared" si="28"/>
        <v>2514970.2000000002</v>
      </c>
      <c r="F125" s="52">
        <f t="shared" si="0"/>
        <v>116.95177304662441</v>
      </c>
    </row>
    <row r="126" spans="1:6" ht="12.75" customHeight="1" x14ac:dyDescent="0.2">
      <c r="A126" s="53">
        <v>6614</v>
      </c>
      <c r="B126" s="86" t="s">
        <v>298</v>
      </c>
      <c r="C126" s="50" t="s">
        <v>299</v>
      </c>
      <c r="D126" s="242">
        <v>100914.42</v>
      </c>
      <c r="E126" s="242">
        <v>146445.26</v>
      </c>
      <c r="F126" s="52">
        <f t="shared" si="0"/>
        <v>145.11826951985654</v>
      </c>
    </row>
    <row r="127" spans="1:6" ht="12.75" customHeight="1" x14ac:dyDescent="0.2">
      <c r="A127" s="53">
        <v>6615</v>
      </c>
      <c r="B127" s="86" t="s">
        <v>300</v>
      </c>
      <c r="C127" s="50" t="s">
        <v>301</v>
      </c>
      <c r="D127" s="242">
        <v>2049519.16</v>
      </c>
      <c r="E127" s="242">
        <v>2368524.94</v>
      </c>
      <c r="F127" s="52">
        <f t="shared" si="0"/>
        <v>115.56490840515001</v>
      </c>
    </row>
    <row r="128" spans="1:6" ht="24" x14ac:dyDescent="0.2">
      <c r="A128" s="53">
        <v>663</v>
      </c>
      <c r="B128" s="231" t="s">
        <v>302</v>
      </c>
      <c r="C128" s="50" t="s">
        <v>303</v>
      </c>
      <c r="D128" s="51">
        <f t="shared" ref="D128:E128" si="29">SUM(D129:D132)</f>
        <v>422044.57</v>
      </c>
      <c r="E128" s="51">
        <f t="shared" si="29"/>
        <v>452638.66000000003</v>
      </c>
      <c r="F128" s="52">
        <f t="shared" si="0"/>
        <v>107.24901874700106</v>
      </c>
    </row>
    <row r="129" spans="1:6" ht="12.75" customHeight="1" x14ac:dyDescent="0.2">
      <c r="A129" s="53">
        <v>6631</v>
      </c>
      <c r="B129" s="86" t="s">
        <v>304</v>
      </c>
      <c r="C129" s="50" t="s">
        <v>305</v>
      </c>
      <c r="D129" s="242">
        <v>48896.79</v>
      </c>
      <c r="E129" s="242">
        <v>101207.83</v>
      </c>
      <c r="F129" s="52">
        <f t="shared" si="0"/>
        <v>206.98256470414523</v>
      </c>
    </row>
    <row r="130" spans="1:6" ht="12.75" customHeight="1" x14ac:dyDescent="0.2">
      <c r="A130" s="53">
        <v>6632</v>
      </c>
      <c r="B130" s="232" t="s">
        <v>306</v>
      </c>
      <c r="C130" s="50" t="s">
        <v>307</v>
      </c>
      <c r="D130" s="242">
        <v>373147.78</v>
      </c>
      <c r="E130" s="242">
        <v>351430.83</v>
      </c>
      <c r="F130" s="52">
        <f t="shared" si="0"/>
        <v>94.180067210905023</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181568081.13999999</v>
      </c>
      <c r="E133" s="51">
        <f t="shared" si="30"/>
        <v>197596149.29999998</v>
      </c>
      <c r="F133" s="52">
        <f t="shared" ref="F133:F223" si="31">IF(D133&lt;&gt;0,IF(E133/D133&gt;=100,"&gt;&gt;100",E133/D133*100),"-")</f>
        <v>108.82758029900717</v>
      </c>
    </row>
    <row r="134" spans="1:6" ht="24" x14ac:dyDescent="0.2">
      <c r="A134" s="53">
        <v>671</v>
      </c>
      <c r="B134" s="232" t="s">
        <v>314</v>
      </c>
      <c r="C134" s="50" t="s">
        <v>315</v>
      </c>
      <c r="D134" s="51">
        <f t="shared" ref="D134:E134" si="32">SUM(D135:D137)</f>
        <v>25598238.509999998</v>
      </c>
      <c r="E134" s="51">
        <f t="shared" si="32"/>
        <v>11507397.91</v>
      </c>
      <c r="F134" s="52">
        <f t="shared" si="31"/>
        <v>44.953866280699799</v>
      </c>
    </row>
    <row r="135" spans="1:6" ht="12.75" customHeight="1" x14ac:dyDescent="0.2">
      <c r="A135" s="53">
        <v>6711</v>
      </c>
      <c r="B135" s="85" t="s">
        <v>316</v>
      </c>
      <c r="C135" s="50" t="s">
        <v>317</v>
      </c>
      <c r="D135" s="242">
        <v>10281917.65</v>
      </c>
      <c r="E135" s="242">
        <v>7299741.4400000004</v>
      </c>
      <c r="F135" s="52">
        <f t="shared" si="31"/>
        <v>70.995914268969074</v>
      </c>
    </row>
    <row r="136" spans="1:6" ht="24" x14ac:dyDescent="0.2">
      <c r="A136" s="53">
        <v>6712</v>
      </c>
      <c r="B136" s="232" t="s">
        <v>318</v>
      </c>
      <c r="C136" s="50" t="s">
        <v>319</v>
      </c>
      <c r="D136" s="242">
        <v>15316320.859999999</v>
      </c>
      <c r="E136" s="242">
        <v>4207656.47</v>
      </c>
      <c r="F136" s="52">
        <f t="shared" si="31"/>
        <v>27.471717969742244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155969842.63</v>
      </c>
      <c r="E138" s="242">
        <v>186088751.38999999</v>
      </c>
      <c r="F138" s="52">
        <f t="shared" si="31"/>
        <v>119.3107258763155</v>
      </c>
    </row>
    <row r="139" spans="1:6" ht="12.75" customHeight="1" x14ac:dyDescent="0.2">
      <c r="A139" s="53">
        <v>68</v>
      </c>
      <c r="B139" s="85" t="s">
        <v>324</v>
      </c>
      <c r="C139" s="50" t="s">
        <v>325</v>
      </c>
      <c r="D139" s="51">
        <f t="shared" ref="D139:E139" si="33">D140+D150</f>
        <v>165363.65</v>
      </c>
      <c r="E139" s="51">
        <f t="shared" si="33"/>
        <v>284482.76</v>
      </c>
      <c r="F139" s="52">
        <f t="shared" si="31"/>
        <v>172.0346400191336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165363.65</v>
      </c>
      <c r="E150" s="242">
        <v>284482.76</v>
      </c>
      <c r="F150" s="52">
        <f t="shared" si="31"/>
        <v>172.0346400191336</v>
      </c>
    </row>
    <row r="151" spans="1:6" ht="12.75" customHeight="1" x14ac:dyDescent="0.2">
      <c r="A151" s="53">
        <v>3</v>
      </c>
      <c r="B151" s="85" t="s">
        <v>348</v>
      </c>
      <c r="C151" s="50" t="s">
        <v>56</v>
      </c>
      <c r="D151" s="51">
        <f t="shared" ref="D151:E151" si="35">D152+D163+D196+D215+D224+D252+D263</f>
        <v>185326434.44000006</v>
      </c>
      <c r="E151" s="51">
        <f t="shared" si="35"/>
        <v>224578445.92999998</v>
      </c>
      <c r="F151" s="52">
        <f t="shared" si="31"/>
        <v>121.17993129723104</v>
      </c>
    </row>
    <row r="152" spans="1:6" ht="12.75" customHeight="1" x14ac:dyDescent="0.2">
      <c r="A152" s="53">
        <v>31</v>
      </c>
      <c r="B152" s="85" t="s">
        <v>349</v>
      </c>
      <c r="C152" s="50" t="s">
        <v>350</v>
      </c>
      <c r="D152" s="51">
        <f t="shared" ref="D152:E152" si="36">D153+D158+D159</f>
        <v>90262671.920000002</v>
      </c>
      <c r="E152" s="51">
        <f t="shared" si="36"/>
        <v>115915380.81</v>
      </c>
      <c r="F152" s="52">
        <f t="shared" si="31"/>
        <v>128.42006373657546</v>
      </c>
    </row>
    <row r="153" spans="1:6" ht="12.75" customHeight="1" x14ac:dyDescent="0.2">
      <c r="A153" s="53">
        <v>311</v>
      </c>
      <c r="B153" s="85" t="s">
        <v>351</v>
      </c>
      <c r="C153" s="50" t="s">
        <v>352</v>
      </c>
      <c r="D153" s="51">
        <f t="shared" ref="D153:E153" si="37">SUM(D154:D157)</f>
        <v>76752705.090000004</v>
      </c>
      <c r="E153" s="51">
        <f t="shared" si="37"/>
        <v>98828147.609999999</v>
      </c>
      <c r="F153" s="52">
        <f t="shared" si="31"/>
        <v>128.7617778345589</v>
      </c>
    </row>
    <row r="154" spans="1:6" ht="12.75" customHeight="1" x14ac:dyDescent="0.2">
      <c r="A154" s="53">
        <v>3111</v>
      </c>
      <c r="B154" s="85" t="s">
        <v>353</v>
      </c>
      <c r="C154" s="50" t="s">
        <v>354</v>
      </c>
      <c r="D154" s="242">
        <v>57320520.039999999</v>
      </c>
      <c r="E154" s="242">
        <v>85977919.230000004</v>
      </c>
      <c r="F154" s="52">
        <f t="shared" si="31"/>
        <v>149.99500906482007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5102970.8899999997</v>
      </c>
      <c r="E156" s="242">
        <v>8651251.0299999993</v>
      </c>
      <c r="F156" s="52">
        <f t="shared" si="31"/>
        <v>169.53361515256458</v>
      </c>
    </row>
    <row r="157" spans="1:6" ht="12.75" customHeight="1" x14ac:dyDescent="0.2">
      <c r="A157" s="53">
        <v>3114</v>
      </c>
      <c r="B157" s="85" t="s">
        <v>359</v>
      </c>
      <c r="C157" s="50" t="s">
        <v>360</v>
      </c>
      <c r="D157" s="242">
        <v>14329214.16</v>
      </c>
      <c r="E157" s="242">
        <v>4198977.3499999996</v>
      </c>
      <c r="F157" s="52">
        <f t="shared" si="31"/>
        <v>29.303612208696308</v>
      </c>
    </row>
    <row r="158" spans="1:6" ht="12.75" customHeight="1" x14ac:dyDescent="0.2">
      <c r="A158" s="53">
        <v>312</v>
      </c>
      <c r="B158" s="85" t="s">
        <v>361</v>
      </c>
      <c r="C158" s="50" t="s">
        <v>362</v>
      </c>
      <c r="D158" s="242">
        <v>2656105.94</v>
      </c>
      <c r="E158" s="242">
        <v>3100925.34</v>
      </c>
      <c r="F158" s="52">
        <f t="shared" si="31"/>
        <v>116.74705038308826</v>
      </c>
    </row>
    <row r="159" spans="1:6" ht="12.75" customHeight="1" x14ac:dyDescent="0.2">
      <c r="A159" s="53">
        <v>313</v>
      </c>
      <c r="B159" s="85" t="s">
        <v>363</v>
      </c>
      <c r="C159" s="50" t="s">
        <v>364</v>
      </c>
      <c r="D159" s="51">
        <f t="shared" ref="D159:E159" si="38">SUM(D160:D162)</f>
        <v>10853860.889999999</v>
      </c>
      <c r="E159" s="51">
        <f t="shared" si="38"/>
        <v>13986307.859999999</v>
      </c>
      <c r="F159" s="52">
        <f t="shared" si="31"/>
        <v>128.86020930013967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10838643.199999999</v>
      </c>
      <c r="E161" s="242">
        <v>13986152.83</v>
      </c>
      <c r="F161" s="52">
        <f t="shared" si="31"/>
        <v>129.0397014821929</v>
      </c>
    </row>
    <row r="162" spans="1:6" ht="12.75" customHeight="1" x14ac:dyDescent="0.2">
      <c r="A162" s="53">
        <v>3133</v>
      </c>
      <c r="B162" s="85" t="s">
        <v>368</v>
      </c>
      <c r="C162" s="50" t="s">
        <v>369</v>
      </c>
      <c r="D162" s="242">
        <v>15217.69</v>
      </c>
      <c r="E162" s="242">
        <v>155.03</v>
      </c>
      <c r="F162" s="52">
        <f t="shared" si="31"/>
        <v>1.0187485748494021</v>
      </c>
    </row>
    <row r="163" spans="1:6" ht="12.75" customHeight="1" x14ac:dyDescent="0.2">
      <c r="A163" s="53">
        <v>32</v>
      </c>
      <c r="B163" s="85" t="s">
        <v>370</v>
      </c>
      <c r="C163" s="50" t="s">
        <v>371</v>
      </c>
      <c r="D163" s="51">
        <f t="shared" ref="D163:E163" si="39">D164+D169+D177+D187+D188</f>
        <v>94339133.920000032</v>
      </c>
      <c r="E163" s="51">
        <f t="shared" si="39"/>
        <v>107827449.95</v>
      </c>
      <c r="F163" s="52">
        <f t="shared" si="31"/>
        <v>114.29768906023466</v>
      </c>
    </row>
    <row r="164" spans="1:6" ht="12.75" customHeight="1" x14ac:dyDescent="0.2">
      <c r="A164" s="53">
        <v>321</v>
      </c>
      <c r="B164" s="85" t="s">
        <v>372</v>
      </c>
      <c r="C164" s="50" t="s">
        <v>373</v>
      </c>
      <c r="D164" s="51">
        <f t="shared" ref="D164:E164" si="40">SUM(D165:D168)</f>
        <v>2377844.3400000003</v>
      </c>
      <c r="E164" s="51">
        <f t="shared" si="40"/>
        <v>2375036.0900000003</v>
      </c>
      <c r="F164" s="52">
        <f t="shared" si="31"/>
        <v>99.881899334083414</v>
      </c>
    </row>
    <row r="165" spans="1:6" ht="12.75" customHeight="1" x14ac:dyDescent="0.2">
      <c r="A165" s="53">
        <v>3211</v>
      </c>
      <c r="B165" s="85" t="s">
        <v>374</v>
      </c>
      <c r="C165" s="50" t="s">
        <v>375</v>
      </c>
      <c r="D165" s="242">
        <v>46267.64</v>
      </c>
      <c r="E165" s="242">
        <v>47790.18</v>
      </c>
      <c r="F165" s="52">
        <f t="shared" si="31"/>
        <v>103.29072327873219</v>
      </c>
    </row>
    <row r="166" spans="1:6" ht="12.75" customHeight="1" x14ac:dyDescent="0.2">
      <c r="A166" s="53">
        <v>3212</v>
      </c>
      <c r="B166" s="85" t="s">
        <v>376</v>
      </c>
      <c r="C166" s="50" t="s">
        <v>377</v>
      </c>
      <c r="D166" s="242">
        <v>2202958.9700000002</v>
      </c>
      <c r="E166" s="242">
        <v>2259993.29</v>
      </c>
      <c r="F166" s="52">
        <f t="shared" si="31"/>
        <v>102.58898693878078</v>
      </c>
    </row>
    <row r="167" spans="1:6" ht="12.75" customHeight="1" x14ac:dyDescent="0.2">
      <c r="A167" s="53">
        <v>3213</v>
      </c>
      <c r="B167" s="85" t="s">
        <v>378</v>
      </c>
      <c r="C167" s="50" t="s">
        <v>379</v>
      </c>
      <c r="D167" s="242">
        <v>128617.73</v>
      </c>
      <c r="E167" s="242">
        <v>67252.62</v>
      </c>
      <c r="F167" s="52">
        <f t="shared" si="31"/>
        <v>52.288762987808909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85167605.530000016</v>
      </c>
      <c r="E169" s="51">
        <f t="shared" si="41"/>
        <v>96069255.629999995</v>
      </c>
      <c r="F169" s="52">
        <f t="shared" si="31"/>
        <v>112.80023082973713</v>
      </c>
    </row>
    <row r="170" spans="1:6" ht="12.75" customHeight="1" x14ac:dyDescent="0.2">
      <c r="A170" s="53">
        <v>3221</v>
      </c>
      <c r="B170" s="85" t="s">
        <v>384</v>
      </c>
      <c r="C170" s="50" t="s">
        <v>385</v>
      </c>
      <c r="D170" s="242">
        <v>2609418.83</v>
      </c>
      <c r="E170" s="242">
        <v>3239532.06</v>
      </c>
      <c r="F170" s="52">
        <f t="shared" si="31"/>
        <v>124.14764631709198</v>
      </c>
    </row>
    <row r="171" spans="1:6" ht="12.75" customHeight="1" x14ac:dyDescent="0.2">
      <c r="A171" s="53">
        <v>3222</v>
      </c>
      <c r="B171" s="85" t="s">
        <v>386</v>
      </c>
      <c r="C171" s="50" t="s">
        <v>387</v>
      </c>
      <c r="D171" s="242">
        <v>79062499.310000002</v>
      </c>
      <c r="E171" s="242">
        <v>88983688.689999998</v>
      </c>
      <c r="F171" s="52">
        <f t="shared" si="31"/>
        <v>112.54854003678724</v>
      </c>
    </row>
    <row r="172" spans="1:6" ht="12.75" customHeight="1" x14ac:dyDescent="0.2">
      <c r="A172" s="53">
        <v>3223</v>
      </c>
      <c r="B172" s="85" t="s">
        <v>388</v>
      </c>
      <c r="C172" s="50" t="s">
        <v>389</v>
      </c>
      <c r="D172" s="242">
        <v>2726634.34</v>
      </c>
      <c r="E172" s="242">
        <v>2889405.47</v>
      </c>
      <c r="F172" s="52">
        <f t="shared" si="31"/>
        <v>105.96967211965797</v>
      </c>
    </row>
    <row r="173" spans="1:6" ht="12.75" customHeight="1" x14ac:dyDescent="0.2">
      <c r="A173" s="53">
        <v>3224</v>
      </c>
      <c r="B173" s="85" t="s">
        <v>390</v>
      </c>
      <c r="C173" s="50" t="s">
        <v>391</v>
      </c>
      <c r="D173" s="242">
        <v>295711.7</v>
      </c>
      <c r="E173" s="242">
        <v>384360.78</v>
      </c>
      <c r="F173" s="52">
        <f t="shared" si="31"/>
        <v>129.97821188678026</v>
      </c>
    </row>
    <row r="174" spans="1:6" ht="12.75" customHeight="1" x14ac:dyDescent="0.2">
      <c r="A174" s="53">
        <v>3225</v>
      </c>
      <c r="B174" s="85" t="s">
        <v>392</v>
      </c>
      <c r="C174" s="50" t="s">
        <v>393</v>
      </c>
      <c r="D174" s="242">
        <v>368048.54</v>
      </c>
      <c r="E174" s="242">
        <v>394116.91</v>
      </c>
      <c r="F174" s="52">
        <f t="shared" si="31"/>
        <v>107.08286195076333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105292.81</v>
      </c>
      <c r="E176" s="242">
        <v>178151.72</v>
      </c>
      <c r="F176" s="52">
        <f t="shared" si="31"/>
        <v>169.19647219976369</v>
      </c>
    </row>
    <row r="177" spans="1:6" ht="12.75" customHeight="1" x14ac:dyDescent="0.2">
      <c r="A177" s="53">
        <v>323</v>
      </c>
      <c r="B177" s="85" t="s">
        <v>398</v>
      </c>
      <c r="C177" s="50" t="s">
        <v>399</v>
      </c>
      <c r="D177" s="51">
        <f t="shared" ref="D177:E177" si="42">SUM(D178:D186)</f>
        <v>6538262.2899999991</v>
      </c>
      <c r="E177" s="51">
        <f t="shared" si="42"/>
        <v>8569111.0799999982</v>
      </c>
      <c r="F177" s="52">
        <f t="shared" si="31"/>
        <v>131.06098684823485</v>
      </c>
    </row>
    <row r="178" spans="1:6" ht="12.75" customHeight="1" x14ac:dyDescent="0.2">
      <c r="A178" s="53">
        <v>3231</v>
      </c>
      <c r="B178" s="85" t="s">
        <v>400</v>
      </c>
      <c r="C178" s="50" t="s">
        <v>401</v>
      </c>
      <c r="D178" s="242">
        <v>212138.17</v>
      </c>
      <c r="E178" s="242">
        <v>255390.05</v>
      </c>
      <c r="F178" s="52">
        <f t="shared" si="31"/>
        <v>120.38854205256884</v>
      </c>
    </row>
    <row r="179" spans="1:6" ht="12.75" customHeight="1" x14ac:dyDescent="0.2">
      <c r="A179" s="53">
        <v>3232</v>
      </c>
      <c r="B179" s="85" t="s">
        <v>402</v>
      </c>
      <c r="C179" s="50" t="s">
        <v>403</v>
      </c>
      <c r="D179" s="242">
        <v>1244118.95</v>
      </c>
      <c r="E179" s="242">
        <v>1703165.47</v>
      </c>
      <c r="F179" s="52">
        <f t="shared" si="31"/>
        <v>136.89731757562248</v>
      </c>
    </row>
    <row r="180" spans="1:6" ht="12.75" customHeight="1" x14ac:dyDescent="0.2">
      <c r="A180" s="53">
        <v>3233</v>
      </c>
      <c r="B180" s="85" t="s">
        <v>404</v>
      </c>
      <c r="C180" s="50" t="s">
        <v>405</v>
      </c>
      <c r="D180" s="242">
        <v>27936.94</v>
      </c>
      <c r="E180" s="242">
        <v>20500.63</v>
      </c>
      <c r="F180" s="52">
        <f t="shared" si="31"/>
        <v>73.381802015539293</v>
      </c>
    </row>
    <row r="181" spans="1:6" ht="12.75" customHeight="1" x14ac:dyDescent="0.2">
      <c r="A181" s="53">
        <v>3234</v>
      </c>
      <c r="B181" s="85" t="s">
        <v>406</v>
      </c>
      <c r="C181" s="50" t="s">
        <v>407</v>
      </c>
      <c r="D181" s="242">
        <v>1156993.57</v>
      </c>
      <c r="E181" s="242">
        <v>1662084.92</v>
      </c>
      <c r="F181" s="52">
        <f t="shared" si="31"/>
        <v>143.65550190568473</v>
      </c>
    </row>
    <row r="182" spans="1:6" ht="12.75" customHeight="1" x14ac:dyDescent="0.2">
      <c r="A182" s="53">
        <v>3235</v>
      </c>
      <c r="B182" s="85" t="s">
        <v>408</v>
      </c>
      <c r="C182" s="50" t="s">
        <v>409</v>
      </c>
      <c r="D182" s="242">
        <v>239770</v>
      </c>
      <c r="E182" s="242">
        <v>361532.81</v>
      </c>
      <c r="F182" s="52">
        <f t="shared" si="31"/>
        <v>150.78317137256539</v>
      </c>
    </row>
    <row r="183" spans="1:6" ht="12.75" customHeight="1" x14ac:dyDescent="0.2">
      <c r="A183" s="53">
        <v>3236</v>
      </c>
      <c r="B183" s="85" t="s">
        <v>410</v>
      </c>
      <c r="C183" s="50" t="s">
        <v>411</v>
      </c>
      <c r="D183" s="242">
        <v>433772.93</v>
      </c>
      <c r="E183" s="242">
        <v>481959.73</v>
      </c>
      <c r="F183" s="52">
        <f t="shared" si="31"/>
        <v>111.10876144345845</v>
      </c>
    </row>
    <row r="184" spans="1:6" ht="12.75" customHeight="1" x14ac:dyDescent="0.2">
      <c r="A184" s="53">
        <v>3237</v>
      </c>
      <c r="B184" s="85" t="s">
        <v>412</v>
      </c>
      <c r="C184" s="50" t="s">
        <v>413</v>
      </c>
      <c r="D184" s="242">
        <v>425709.07</v>
      </c>
      <c r="E184" s="242">
        <v>562205.27</v>
      </c>
      <c r="F184" s="52">
        <f t="shared" si="31"/>
        <v>132.06325860052735</v>
      </c>
    </row>
    <row r="185" spans="1:6" ht="12.75" customHeight="1" x14ac:dyDescent="0.2">
      <c r="A185" s="53">
        <v>3238</v>
      </c>
      <c r="B185" s="85" t="s">
        <v>414</v>
      </c>
      <c r="C185" s="50" t="s">
        <v>415</v>
      </c>
      <c r="D185" s="242">
        <v>556566.63</v>
      </c>
      <c r="E185" s="242">
        <v>630288.72</v>
      </c>
      <c r="F185" s="52">
        <f t="shared" si="31"/>
        <v>113.24586959157072</v>
      </c>
    </row>
    <row r="186" spans="1:6" ht="12.75" customHeight="1" x14ac:dyDescent="0.2">
      <c r="A186" s="53">
        <v>3239</v>
      </c>
      <c r="B186" s="85" t="s">
        <v>416</v>
      </c>
      <c r="C186" s="50" t="s">
        <v>417</v>
      </c>
      <c r="D186" s="242">
        <v>2241256.0299999998</v>
      </c>
      <c r="E186" s="242">
        <v>2891983.48</v>
      </c>
      <c r="F186" s="52">
        <f t="shared" si="31"/>
        <v>129.03405239248818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255421.76000000004</v>
      </c>
      <c r="E188" s="51">
        <f t="shared" si="43"/>
        <v>814047.14999999991</v>
      </c>
      <c r="F188" s="52">
        <f t="shared" si="31"/>
        <v>318.70704751231835</v>
      </c>
    </row>
    <row r="189" spans="1:6" ht="12.75" customHeight="1" x14ac:dyDescent="0.2">
      <c r="A189" s="53">
        <v>3291</v>
      </c>
      <c r="B189" s="232" t="s">
        <v>422</v>
      </c>
      <c r="C189" s="50" t="s">
        <v>423</v>
      </c>
      <c r="D189" s="242">
        <v>8606.49</v>
      </c>
      <c r="E189" s="242">
        <v>6228.64</v>
      </c>
      <c r="F189" s="52">
        <f t="shared" si="31"/>
        <v>72.371431326824293</v>
      </c>
    </row>
    <row r="190" spans="1:6" ht="12.75" customHeight="1" x14ac:dyDescent="0.2">
      <c r="A190" s="53">
        <v>3292</v>
      </c>
      <c r="B190" s="85" t="s">
        <v>424</v>
      </c>
      <c r="C190" s="50" t="s">
        <v>425</v>
      </c>
      <c r="D190" s="242">
        <v>97224.14</v>
      </c>
      <c r="E190" s="242">
        <v>720241.7</v>
      </c>
      <c r="F190" s="52">
        <f t="shared" si="31"/>
        <v>740.80542136963106</v>
      </c>
    </row>
    <row r="191" spans="1:6" ht="12.75" customHeight="1" x14ac:dyDescent="0.2">
      <c r="A191" s="53">
        <v>3293</v>
      </c>
      <c r="B191" s="85" t="s">
        <v>426</v>
      </c>
      <c r="C191" s="50" t="s">
        <v>427</v>
      </c>
      <c r="D191" s="242">
        <v>15493.89</v>
      </c>
      <c r="E191" s="242">
        <v>31889.69</v>
      </c>
      <c r="F191" s="52">
        <f t="shared" si="31"/>
        <v>205.82106882132246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49428.49</v>
      </c>
      <c r="E193" s="242">
        <v>44672.11</v>
      </c>
      <c r="F193" s="52">
        <f t="shared" si="31"/>
        <v>90.377250043446608</v>
      </c>
    </row>
    <row r="194" spans="1:6" ht="12.75" customHeight="1" x14ac:dyDescent="0.2">
      <c r="A194" s="53" t="s">
        <v>432</v>
      </c>
      <c r="B194" s="85" t="s">
        <v>433</v>
      </c>
      <c r="C194" s="50" t="s">
        <v>432</v>
      </c>
      <c r="D194" s="242">
        <v>83725.27</v>
      </c>
      <c r="E194" s="242">
        <v>6854.26</v>
      </c>
      <c r="F194" s="52">
        <f t="shared" si="31"/>
        <v>8.1866084158343106</v>
      </c>
    </row>
    <row r="195" spans="1:6" ht="12.75" customHeight="1" x14ac:dyDescent="0.2">
      <c r="A195" s="53">
        <v>3299</v>
      </c>
      <c r="B195" s="85" t="s">
        <v>434</v>
      </c>
      <c r="C195" s="50" t="s">
        <v>435</v>
      </c>
      <c r="D195" s="242">
        <v>943.48</v>
      </c>
      <c r="E195" s="242">
        <v>4160.75</v>
      </c>
      <c r="F195" s="52">
        <f t="shared" si="31"/>
        <v>441.00033916988173</v>
      </c>
    </row>
    <row r="196" spans="1:6" ht="12.75" customHeight="1" x14ac:dyDescent="0.2">
      <c r="A196" s="53">
        <v>34</v>
      </c>
      <c r="B196" s="232" t="s">
        <v>436</v>
      </c>
      <c r="C196" s="50" t="s">
        <v>437</v>
      </c>
      <c r="D196" s="51">
        <f t="shared" ref="D196:E196" si="44">D197+D202+D210</f>
        <v>438429.61</v>
      </c>
      <c r="E196" s="51">
        <f t="shared" si="44"/>
        <v>18219.75</v>
      </c>
      <c r="F196" s="52">
        <f t="shared" si="31"/>
        <v>4.1556841929540296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438429.61</v>
      </c>
      <c r="E210" s="51">
        <f t="shared" si="47"/>
        <v>18219.75</v>
      </c>
      <c r="F210" s="52">
        <f t="shared" si="31"/>
        <v>4.1556841929540296</v>
      </c>
    </row>
    <row r="211" spans="1:6" ht="12.75" customHeight="1" x14ac:dyDescent="0.2">
      <c r="A211" s="53">
        <v>3431</v>
      </c>
      <c r="B211" s="232" t="s">
        <v>466</v>
      </c>
      <c r="C211" s="50" t="s">
        <v>467</v>
      </c>
      <c r="D211" s="242">
        <v>5823.92</v>
      </c>
      <c r="E211" s="242">
        <v>8309.66</v>
      </c>
      <c r="F211" s="52">
        <f t="shared" si="31"/>
        <v>142.68156155991153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432605.69</v>
      </c>
      <c r="E213" s="242">
        <v>9910.09</v>
      </c>
      <c r="F213" s="52">
        <f t="shared" si="31"/>
        <v>2.2907904886780384</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74720.91</v>
      </c>
      <c r="E252" s="51">
        <f t="shared" si="63"/>
        <v>50854.26</v>
      </c>
      <c r="F252" s="52">
        <f t="shared" ref="F252:F258" si="64">IF(D252&lt;&gt;0,IF(E252/D252&gt;=100,"&gt;&gt;100",E252/D252*100),"-")</f>
        <v>68.058940930992406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74720.91</v>
      </c>
      <c r="E259" s="51">
        <f t="shared" si="66"/>
        <v>50854.26</v>
      </c>
      <c r="F259" s="52">
        <f t="shared" ref="F259:F262" si="67">IF(D259&lt;&gt;0,IF(E259/D259&gt;=100,"&gt;&gt;100",E259/D259*100),"-")</f>
        <v>68.058940930992406</v>
      </c>
    </row>
    <row r="260" spans="1:6" ht="12.75" customHeight="1" x14ac:dyDescent="0.2">
      <c r="A260" s="53">
        <v>3721</v>
      </c>
      <c r="B260" s="85" t="s">
        <v>560</v>
      </c>
      <c r="C260" s="50" t="s">
        <v>561</v>
      </c>
      <c r="D260" s="242">
        <v>74720.91</v>
      </c>
      <c r="E260" s="242">
        <v>50854.26</v>
      </c>
      <c r="F260" s="52">
        <f t="shared" si="67"/>
        <v>68.058940930992406</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211478.08</v>
      </c>
      <c r="E263" s="51">
        <f t="shared" si="68"/>
        <v>766541.16</v>
      </c>
      <c r="F263" s="52">
        <f t="shared" ref="F263:F267" si="69">IF(D263&lt;&gt;0,IF(E263/D263&gt;=100,"&gt;&gt;100",E263/D263*100),"-")</f>
        <v>362.46837497295229</v>
      </c>
    </row>
    <row r="264" spans="1:6" ht="12.75" customHeight="1" x14ac:dyDescent="0.2">
      <c r="A264" s="53">
        <v>381</v>
      </c>
      <c r="B264" s="85" t="s">
        <v>568</v>
      </c>
      <c r="C264" s="50" t="s">
        <v>569</v>
      </c>
      <c r="D264" s="51">
        <f t="shared" ref="D264:E264" si="70">SUM(D265:D267)</f>
        <v>1055.9000000000001</v>
      </c>
      <c r="E264" s="51">
        <f t="shared" si="70"/>
        <v>0</v>
      </c>
      <c r="F264" s="52">
        <f t="shared" si="69"/>
        <v>0</v>
      </c>
    </row>
    <row r="265" spans="1:6" ht="12.75" customHeight="1" x14ac:dyDescent="0.2">
      <c r="A265" s="53">
        <v>3811</v>
      </c>
      <c r="B265" s="85" t="s">
        <v>570</v>
      </c>
      <c r="C265" s="50" t="s">
        <v>571</v>
      </c>
      <c r="D265" s="242">
        <v>1055.9000000000001</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210422.18</v>
      </c>
      <c r="E273" s="51">
        <f t="shared" si="73"/>
        <v>766541.16</v>
      </c>
      <c r="F273" s="52">
        <f t="shared" ref="F273:F284" si="74">IF(D273&lt;&gt;0,IF(E273/D273&gt;=100,"&gt;&gt;100",E273/D273*100),"-")</f>
        <v>364.28724386374103</v>
      </c>
    </row>
    <row r="274" spans="1:6" ht="12.75" customHeight="1" x14ac:dyDescent="0.2">
      <c r="A274" s="53">
        <v>3831</v>
      </c>
      <c r="B274" s="85" t="s">
        <v>588</v>
      </c>
      <c r="C274" s="50" t="s">
        <v>589</v>
      </c>
      <c r="D274" s="242">
        <v>210422.18</v>
      </c>
      <c r="E274" s="242">
        <v>766316.16</v>
      </c>
      <c r="F274" s="52">
        <f t="shared" si="74"/>
        <v>364.18031597239417</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225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185326434.44000006</v>
      </c>
      <c r="E289" s="51">
        <f t="shared" si="79"/>
        <v>224578445.92999998</v>
      </c>
      <c r="F289" s="52">
        <f t="shared" si="76"/>
        <v>121.17993129723104</v>
      </c>
    </row>
    <row r="290" spans="1:6" ht="12.75" customHeight="1" x14ac:dyDescent="0.2">
      <c r="A290" s="53" t="s">
        <v>609</v>
      </c>
      <c r="B290" s="85" t="s">
        <v>620</v>
      </c>
      <c r="C290" s="50" t="s">
        <v>621</v>
      </c>
      <c r="D290" s="51">
        <f>IF(D6&gt;=D289,D6-D289,0)</f>
        <v>23038075.609999925</v>
      </c>
      <c r="E290" s="51">
        <f>IF(E6&gt;=E289,E6-E289,0)</f>
        <v>0</v>
      </c>
      <c r="F290" s="52">
        <f t="shared" si="76"/>
        <v>0</v>
      </c>
    </row>
    <row r="291" spans="1:6" ht="12.75" customHeight="1" x14ac:dyDescent="0.2">
      <c r="A291" s="53" t="s">
        <v>609</v>
      </c>
      <c r="B291" s="85" t="s">
        <v>622</v>
      </c>
      <c r="C291" s="50" t="s">
        <v>623</v>
      </c>
      <c r="D291" s="51">
        <f>IF(D289&gt;=D6,D289-D6,0)</f>
        <v>0</v>
      </c>
      <c r="E291" s="51">
        <f>IF(E289&gt;=E6,E289-E6,0)</f>
        <v>2237938.2700000107</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42768285.380000003</v>
      </c>
      <c r="E293" s="242">
        <v>42985624.979999997</v>
      </c>
      <c r="F293" s="52">
        <f t="shared" si="76"/>
        <v>100.50817936250871</v>
      </c>
    </row>
    <row r="294" spans="1:6" ht="12.75" customHeight="1" x14ac:dyDescent="0.2">
      <c r="A294" s="53">
        <v>96</v>
      </c>
      <c r="B294" s="85" t="s">
        <v>628</v>
      </c>
      <c r="C294" s="50" t="s">
        <v>629</v>
      </c>
      <c r="D294" s="242">
        <v>8518007.0800000001</v>
      </c>
      <c r="E294" s="242">
        <v>11340607.109999999</v>
      </c>
      <c r="F294" s="52">
        <f t="shared" si="76"/>
        <v>133.13685940256343</v>
      </c>
    </row>
    <row r="295" spans="1:6" ht="24" x14ac:dyDescent="0.2">
      <c r="A295" s="53">
        <v>9661</v>
      </c>
      <c r="B295" s="85" t="s">
        <v>630</v>
      </c>
      <c r="C295" s="50" t="s">
        <v>631</v>
      </c>
      <c r="D295" s="242">
        <v>890153.58</v>
      </c>
      <c r="E295" s="242">
        <v>932418.63</v>
      </c>
      <c r="F295" s="52">
        <f t="shared" si="76"/>
        <v>104.74806268823859</v>
      </c>
    </row>
    <row r="296" spans="1:6" ht="12.75" customHeight="1" x14ac:dyDescent="0.2">
      <c r="A296" s="55" t="s">
        <v>632</v>
      </c>
      <c r="B296" s="233" t="s">
        <v>633</v>
      </c>
      <c r="C296" s="56" t="s">
        <v>632</v>
      </c>
      <c r="D296" s="243">
        <v>6343316.8200000003</v>
      </c>
      <c r="E296" s="243">
        <v>8599167.1600000001</v>
      </c>
      <c r="F296" s="57">
        <f t="shared" si="76"/>
        <v>135.56263078154117</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2165.7600000000002</v>
      </c>
      <c r="E298" s="51">
        <f t="shared" si="80"/>
        <v>19600.18</v>
      </c>
      <c r="F298" s="52">
        <f t="shared" ref="F298:F418" si="81">IF(D298&lt;&gt;0,IF(E298/D298&gt;=100,"&gt;&gt;100",E298/D298*100),"-")</f>
        <v>905.00240100472809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2165.7600000000002</v>
      </c>
      <c r="E311" s="51">
        <f t="shared" si="85"/>
        <v>19600.18</v>
      </c>
      <c r="F311" s="52">
        <f t="shared" si="81"/>
        <v>905.00240100472809</v>
      </c>
    </row>
    <row r="312" spans="1:6" ht="12.75" customHeight="1" x14ac:dyDescent="0.2">
      <c r="A312" s="53">
        <v>721</v>
      </c>
      <c r="B312" s="85" t="s">
        <v>663</v>
      </c>
      <c r="C312" s="50" t="s">
        <v>664</v>
      </c>
      <c r="D312" s="51">
        <f t="shared" ref="D312:E312" si="86">SUM(D313:D316)</f>
        <v>1210.67</v>
      </c>
      <c r="E312" s="51">
        <f t="shared" si="86"/>
        <v>599.38</v>
      </c>
      <c r="F312" s="52">
        <f t="shared" si="81"/>
        <v>49.508123600981271</v>
      </c>
    </row>
    <row r="313" spans="1:6" ht="12.75" customHeight="1" x14ac:dyDescent="0.2">
      <c r="A313" s="53">
        <v>7211</v>
      </c>
      <c r="B313" s="85" t="s">
        <v>665</v>
      </c>
      <c r="C313" s="50" t="s">
        <v>666</v>
      </c>
      <c r="D313" s="242">
        <v>1210.67</v>
      </c>
      <c r="E313" s="242">
        <v>599.38</v>
      </c>
      <c r="F313" s="52">
        <f t="shared" si="81"/>
        <v>49.508123600981271</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19000.8</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19000.8</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955.09</v>
      </c>
      <c r="E326" s="51">
        <f t="shared" si="88"/>
        <v>0</v>
      </c>
      <c r="F326" s="52">
        <f t="shared" si="81"/>
        <v>0</v>
      </c>
    </row>
    <row r="327" spans="1:6" ht="12.75" customHeight="1" x14ac:dyDescent="0.2">
      <c r="A327" s="53">
        <v>7231</v>
      </c>
      <c r="B327" s="85" t="s">
        <v>693</v>
      </c>
      <c r="C327" s="50" t="s">
        <v>694</v>
      </c>
      <c r="D327" s="242">
        <v>955.09</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24709439.469999999</v>
      </c>
      <c r="E350" s="51">
        <f t="shared" si="95"/>
        <v>9838439.2699999996</v>
      </c>
      <c r="F350" s="52">
        <f t="shared" si="81"/>
        <v>39.816521463163731</v>
      </c>
    </row>
    <row r="351" spans="1:6" ht="12.75" customHeight="1" x14ac:dyDescent="0.2">
      <c r="A351" s="53">
        <v>41</v>
      </c>
      <c r="B351" s="85" t="s">
        <v>741</v>
      </c>
      <c r="C351" s="50" t="s">
        <v>742</v>
      </c>
      <c r="D351" s="51">
        <f t="shared" ref="D351:E351" si="96">D352+D356</f>
        <v>6370.6900000000005</v>
      </c>
      <c r="E351" s="51">
        <f t="shared" si="96"/>
        <v>55301.54</v>
      </c>
      <c r="F351" s="52">
        <f t="shared" si="81"/>
        <v>868.06201526051336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6370.6900000000005</v>
      </c>
      <c r="E356" s="51">
        <f t="shared" si="98"/>
        <v>55301.54</v>
      </c>
      <c r="F356" s="52">
        <f t="shared" si="81"/>
        <v>868.06201526051336</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2637.86</v>
      </c>
      <c r="E359" s="242">
        <v>884.25</v>
      </c>
      <c r="F359" s="52">
        <f t="shared" si="81"/>
        <v>33.521490905506738</v>
      </c>
    </row>
    <row r="360" spans="1:6" ht="12.75" customHeight="1" x14ac:dyDescent="0.2">
      <c r="A360" s="53">
        <v>4124</v>
      </c>
      <c r="B360" s="85" t="s">
        <v>655</v>
      </c>
      <c r="C360" s="50" t="s">
        <v>754</v>
      </c>
      <c r="D360" s="242">
        <v>3732.83</v>
      </c>
      <c r="E360" s="242">
        <v>54417.29</v>
      </c>
      <c r="F360" s="52">
        <f t="shared" si="81"/>
        <v>1457.8025251618747</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23884115.289999999</v>
      </c>
      <c r="E363" s="51">
        <f t="shared" si="99"/>
        <v>6780690.3500000006</v>
      </c>
      <c r="F363" s="52">
        <f t="shared" si="81"/>
        <v>28.389958211426809</v>
      </c>
    </row>
    <row r="364" spans="1:6" ht="12.75" customHeight="1" x14ac:dyDescent="0.2">
      <c r="A364" s="53">
        <v>421</v>
      </c>
      <c r="B364" s="85" t="s">
        <v>759</v>
      </c>
      <c r="C364" s="50" t="s">
        <v>760</v>
      </c>
      <c r="D364" s="51">
        <f t="shared" ref="D364:E364" si="100">SUM(D365:D368)</f>
        <v>15435636.16</v>
      </c>
      <c r="E364" s="51">
        <f t="shared" si="100"/>
        <v>799439.9</v>
      </c>
      <c r="F364" s="52">
        <f t="shared" si="81"/>
        <v>5.1791833631818385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15404798.279999999</v>
      </c>
      <c r="E366" s="242">
        <v>676558.04</v>
      </c>
      <c r="F366" s="52">
        <f t="shared" si="81"/>
        <v>4.3918656233127908</v>
      </c>
    </row>
    <row r="367" spans="1:6" ht="12.75" customHeight="1" x14ac:dyDescent="0.2">
      <c r="A367" s="53">
        <v>4213</v>
      </c>
      <c r="B367" s="85" t="s">
        <v>669</v>
      </c>
      <c r="C367" s="50" t="s">
        <v>763</v>
      </c>
      <c r="D367" s="242">
        <v>0</v>
      </c>
      <c r="E367" s="242">
        <v>16526.96</v>
      </c>
      <c r="F367" s="52" t="str">
        <f t="shared" si="81"/>
        <v>-</v>
      </c>
    </row>
    <row r="368" spans="1:6" ht="12.75" customHeight="1" x14ac:dyDescent="0.2">
      <c r="A368" s="53">
        <v>4214</v>
      </c>
      <c r="B368" s="85" t="s">
        <v>671</v>
      </c>
      <c r="C368" s="50" t="s">
        <v>764</v>
      </c>
      <c r="D368" s="242">
        <v>30837.88</v>
      </c>
      <c r="E368" s="242">
        <v>106354.9</v>
      </c>
      <c r="F368" s="52">
        <f t="shared" si="81"/>
        <v>344.88395440931737</v>
      </c>
    </row>
    <row r="369" spans="1:6" ht="12.75" customHeight="1" x14ac:dyDescent="0.2">
      <c r="A369" s="53">
        <v>422</v>
      </c>
      <c r="B369" s="85" t="s">
        <v>765</v>
      </c>
      <c r="C369" s="50" t="s">
        <v>766</v>
      </c>
      <c r="D369" s="51">
        <f t="shared" ref="D369:E369" si="101">SUM(D370:D377)</f>
        <v>8377999.3699999992</v>
      </c>
      <c r="E369" s="51">
        <f t="shared" si="101"/>
        <v>5974485.3399999999</v>
      </c>
      <c r="F369" s="52">
        <f t="shared" si="81"/>
        <v>71.311599298914729</v>
      </c>
    </row>
    <row r="370" spans="1:6" ht="12.75" customHeight="1" x14ac:dyDescent="0.2">
      <c r="A370" s="53">
        <v>4221</v>
      </c>
      <c r="B370" s="85" t="s">
        <v>675</v>
      </c>
      <c r="C370" s="50" t="s">
        <v>767</v>
      </c>
      <c r="D370" s="242">
        <v>198664.79</v>
      </c>
      <c r="E370" s="242">
        <v>271231.55</v>
      </c>
      <c r="F370" s="52">
        <f t="shared" si="81"/>
        <v>136.5272376650135</v>
      </c>
    </row>
    <row r="371" spans="1:6" ht="12.75" customHeight="1" x14ac:dyDescent="0.2">
      <c r="A371" s="53">
        <v>4222</v>
      </c>
      <c r="B371" s="85" t="s">
        <v>768</v>
      </c>
      <c r="C371" s="50" t="s">
        <v>769</v>
      </c>
      <c r="D371" s="242">
        <v>15732.17</v>
      </c>
      <c r="E371" s="242">
        <v>14049.03</v>
      </c>
      <c r="F371" s="52">
        <f t="shared" si="81"/>
        <v>89.301285200960834</v>
      </c>
    </row>
    <row r="372" spans="1:6" ht="12.75" customHeight="1" x14ac:dyDescent="0.2">
      <c r="A372" s="53">
        <v>4223</v>
      </c>
      <c r="B372" s="85" t="s">
        <v>679</v>
      </c>
      <c r="C372" s="50" t="s">
        <v>770</v>
      </c>
      <c r="D372" s="242">
        <v>64535.54</v>
      </c>
      <c r="E372" s="242">
        <v>66557.19</v>
      </c>
      <c r="F372" s="52">
        <f t="shared" si="81"/>
        <v>103.13261499012792</v>
      </c>
    </row>
    <row r="373" spans="1:6" ht="12.75" customHeight="1" x14ac:dyDescent="0.2">
      <c r="A373" s="53">
        <v>4224</v>
      </c>
      <c r="B373" s="85" t="s">
        <v>681</v>
      </c>
      <c r="C373" s="50" t="s">
        <v>771</v>
      </c>
      <c r="D373" s="242">
        <v>7846964.7999999998</v>
      </c>
      <c r="E373" s="242">
        <v>5514569.04</v>
      </c>
      <c r="F373" s="52">
        <f t="shared" si="81"/>
        <v>70.276459504444318</v>
      </c>
    </row>
    <row r="374" spans="1:6" ht="12.75" customHeight="1" x14ac:dyDescent="0.2">
      <c r="A374" s="53">
        <v>4225</v>
      </c>
      <c r="B374" s="85" t="s">
        <v>683</v>
      </c>
      <c r="C374" s="50" t="s">
        <v>772</v>
      </c>
      <c r="D374" s="242">
        <v>17085.310000000001</v>
      </c>
      <c r="E374" s="242">
        <v>1874.77</v>
      </c>
      <c r="F374" s="52">
        <f t="shared" si="81"/>
        <v>10.972993758966036</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235016.76</v>
      </c>
      <c r="E376" s="242">
        <v>106203.76</v>
      </c>
      <c r="F376" s="52">
        <f t="shared" si="81"/>
        <v>45.189866458885739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64712.79</v>
      </c>
      <c r="E378" s="51">
        <f t="shared" si="102"/>
        <v>907.11</v>
      </c>
      <c r="F378" s="52">
        <f t="shared" si="81"/>
        <v>1.4017476297962117</v>
      </c>
    </row>
    <row r="379" spans="1:6" ht="12.75" customHeight="1" x14ac:dyDescent="0.2">
      <c r="A379" s="53">
        <v>4231</v>
      </c>
      <c r="B379" s="85" t="s">
        <v>693</v>
      </c>
      <c r="C379" s="50" t="s">
        <v>778</v>
      </c>
      <c r="D379" s="242">
        <v>64712.79</v>
      </c>
      <c r="E379" s="242">
        <v>907.11</v>
      </c>
      <c r="F379" s="52">
        <f t="shared" si="81"/>
        <v>1.4017476297962117</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5766.97</v>
      </c>
      <c r="E383" s="51">
        <f t="shared" si="103"/>
        <v>4608</v>
      </c>
      <c r="F383" s="52">
        <f t="shared" si="81"/>
        <v>79.903311444311313</v>
      </c>
    </row>
    <row r="384" spans="1:6" ht="12.75" customHeight="1" x14ac:dyDescent="0.2">
      <c r="A384" s="53">
        <v>4241</v>
      </c>
      <c r="B384" s="85" t="s">
        <v>784</v>
      </c>
      <c r="C384" s="50" t="s">
        <v>785</v>
      </c>
      <c r="D384" s="242">
        <v>5766.97</v>
      </c>
      <c r="E384" s="242">
        <v>4608</v>
      </c>
      <c r="F384" s="52">
        <f t="shared" si="81"/>
        <v>79.903311444311313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1250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1250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818953.49</v>
      </c>
      <c r="E402" s="51">
        <f t="shared" si="109"/>
        <v>3002447.38</v>
      </c>
      <c r="F402" s="52">
        <f t="shared" si="81"/>
        <v>366.62001159553029</v>
      </c>
    </row>
    <row r="403" spans="1:6" ht="12.75" customHeight="1" x14ac:dyDescent="0.2">
      <c r="A403" s="53">
        <v>451</v>
      </c>
      <c r="B403" s="85" t="s">
        <v>812</v>
      </c>
      <c r="C403" s="50" t="s">
        <v>813</v>
      </c>
      <c r="D403" s="242">
        <v>818953.49</v>
      </c>
      <c r="E403" s="242">
        <v>3002447.38</v>
      </c>
      <c r="F403" s="52">
        <f t="shared" si="81"/>
        <v>366.62001159553029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24707273.709999997</v>
      </c>
      <c r="E408" s="51">
        <f t="shared" si="111"/>
        <v>9818839.0899999999</v>
      </c>
      <c r="F408" s="52">
        <f t="shared" si="81"/>
        <v>39.740682056822536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28322453.530000001</v>
      </c>
      <c r="E410" s="242">
        <v>29529584.629999999</v>
      </c>
      <c r="F410" s="52">
        <f t="shared" si="81"/>
        <v>104.26209932243817</v>
      </c>
    </row>
    <row r="411" spans="1:6" ht="12.75" customHeight="1" x14ac:dyDescent="0.2">
      <c r="A411" s="53">
        <v>97</v>
      </c>
      <c r="B411" s="85" t="s">
        <v>828</v>
      </c>
      <c r="C411" s="50" t="s">
        <v>829</v>
      </c>
      <c r="D411" s="242">
        <v>49449.06</v>
      </c>
      <c r="E411" s="242">
        <v>47736.52</v>
      </c>
      <c r="F411" s="52">
        <f t="shared" si="81"/>
        <v>96.53675924274394</v>
      </c>
    </row>
    <row r="412" spans="1:6" ht="12.75" customHeight="1" x14ac:dyDescent="0.2">
      <c r="A412" s="53" t="s">
        <v>609</v>
      </c>
      <c r="B412" s="85" t="s">
        <v>830</v>
      </c>
      <c r="C412" s="50" t="s">
        <v>831</v>
      </c>
      <c r="D412" s="51">
        <f>D6+D298</f>
        <v>208366675.80999997</v>
      </c>
      <c r="E412" s="51">
        <f>E6+E298</f>
        <v>222360107.83999997</v>
      </c>
      <c r="F412" s="52">
        <f t="shared" si="81"/>
        <v>106.7157725560492</v>
      </c>
    </row>
    <row r="413" spans="1:6" ht="12.75" customHeight="1" x14ac:dyDescent="0.2">
      <c r="A413" s="53" t="s">
        <v>609</v>
      </c>
      <c r="B413" s="85" t="s">
        <v>832</v>
      </c>
      <c r="C413" s="50" t="s">
        <v>833</v>
      </c>
      <c r="D413" s="51">
        <f t="shared" ref="D413:E413" si="112">D289+D350</f>
        <v>210035873.91000006</v>
      </c>
      <c r="E413" s="51">
        <f t="shared" si="112"/>
        <v>234416885.19999999</v>
      </c>
      <c r="F413" s="52">
        <f t="shared" si="81"/>
        <v>111.60802239928174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1669198.1000000834</v>
      </c>
      <c r="E415" s="51">
        <f t="shared" si="114"/>
        <v>12056777.360000014</v>
      </c>
      <c r="F415" s="52">
        <f t="shared" si="81"/>
        <v>722.3095545100017</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71090738.909999996</v>
      </c>
      <c r="E417" s="51">
        <f t="shared" si="116"/>
        <v>72515209.609999999</v>
      </c>
      <c r="F417" s="52">
        <f t="shared" si="81"/>
        <v>102.00373596032439</v>
      </c>
    </row>
    <row r="418" spans="1:6" ht="12.75" customHeight="1" x14ac:dyDescent="0.2">
      <c r="A418" s="55" t="s">
        <v>843</v>
      </c>
      <c r="B418" s="233" t="s">
        <v>844</v>
      </c>
      <c r="C418" s="56" t="s">
        <v>845</v>
      </c>
      <c r="D418" s="62">
        <f t="shared" ref="D418:E418" si="117">D294+D411</f>
        <v>8567456.1400000006</v>
      </c>
      <c r="E418" s="62">
        <f t="shared" si="117"/>
        <v>11388343.629999999</v>
      </c>
      <c r="F418" s="57">
        <f t="shared" si="81"/>
        <v>132.92561343652233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208366675.80999997</v>
      </c>
      <c r="E639" s="51">
        <f t="shared" si="180"/>
        <v>222360107.83999997</v>
      </c>
      <c r="F639" s="52">
        <f t="shared" si="119"/>
        <v>106.7157725560492</v>
      </c>
    </row>
    <row r="640" spans="1:6" ht="12.75" customHeight="1" x14ac:dyDescent="0.2">
      <c r="A640" s="53" t="s">
        <v>609</v>
      </c>
      <c r="B640" s="85" t="s">
        <v>1278</v>
      </c>
      <c r="C640" s="50" t="s">
        <v>1279</v>
      </c>
      <c r="D640" s="51">
        <f t="shared" ref="D640:E640" si="181">D413+D528</f>
        <v>210035873.91000006</v>
      </c>
      <c r="E640" s="51">
        <f t="shared" si="181"/>
        <v>234416885.19999999</v>
      </c>
      <c r="F640" s="52">
        <f t="shared" si="119"/>
        <v>111.60802239928174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1669198.1000000834</v>
      </c>
      <c r="E642" s="51">
        <f t="shared" si="183"/>
        <v>12056777.360000014</v>
      </c>
      <c r="F642" s="52">
        <f t="shared" si="119"/>
        <v>722.3095545100017</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71090738.909999996</v>
      </c>
      <c r="E644" s="51">
        <f t="shared" si="185"/>
        <v>72515209.609999999</v>
      </c>
      <c r="F644" s="52">
        <f t="shared" si="119"/>
        <v>102.00373596032439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72759937.01000008</v>
      </c>
      <c r="E646" s="51">
        <f t="shared" si="187"/>
        <v>84571986.970000014</v>
      </c>
      <c r="F646" s="52">
        <f t="shared" si="119"/>
        <v>116.2342773309115</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6449</v>
      </c>
      <c r="E649" s="242">
        <v>1391.01</v>
      </c>
      <c r="F649" s="52">
        <f t="shared" ref="F649:F724" si="188">IF(D649&lt;&gt;0,IF(E649/D649&gt;=100,"&gt;&gt;100",E649/D649*100),"-")</f>
        <v>21.569390603194293</v>
      </c>
    </row>
    <row r="650" spans="1:6" ht="12.75" customHeight="1" x14ac:dyDescent="0.2">
      <c r="A650" s="53" t="s">
        <v>1297</v>
      </c>
      <c r="B650" s="85" t="s">
        <v>1298</v>
      </c>
      <c r="C650" s="50" t="s">
        <v>1297</v>
      </c>
      <c r="D650" s="242">
        <v>96673500.150000006</v>
      </c>
      <c r="E650" s="242">
        <v>119776369.18000001</v>
      </c>
      <c r="F650" s="52">
        <f t="shared" si="188"/>
        <v>123.89783031973937</v>
      </c>
    </row>
    <row r="651" spans="1:6" ht="12.75" customHeight="1" x14ac:dyDescent="0.2">
      <c r="A651" s="53" t="s">
        <v>1299</v>
      </c>
      <c r="B651" s="85" t="s">
        <v>1300</v>
      </c>
      <c r="C651" s="50" t="s">
        <v>1299</v>
      </c>
      <c r="D651" s="242">
        <v>96678558.140000001</v>
      </c>
      <c r="E651" s="242">
        <v>119770255.95</v>
      </c>
      <c r="F651" s="52">
        <f t="shared" si="188"/>
        <v>123.88502502960476</v>
      </c>
    </row>
    <row r="652" spans="1:6" ht="24" x14ac:dyDescent="0.2">
      <c r="A652" s="53">
        <v>11</v>
      </c>
      <c r="B652" s="85" t="s">
        <v>1301</v>
      </c>
      <c r="C652" s="50" t="s">
        <v>1302</v>
      </c>
      <c r="D652" s="51">
        <f t="shared" ref="D652:E652" si="189">+D649+D650-D651</f>
        <v>1391.0100000053644</v>
      </c>
      <c r="E652" s="51">
        <f t="shared" si="189"/>
        <v>7504.2400000095367</v>
      </c>
      <c r="F652" s="52">
        <f t="shared" si="188"/>
        <v>539.48138402891402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3059</v>
      </c>
      <c r="E654" s="262">
        <v>3084</v>
      </c>
      <c r="F654" s="52">
        <f t="shared" si="188"/>
        <v>100.817260542661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2895</v>
      </c>
      <c r="E656" s="262">
        <v>2960</v>
      </c>
      <c r="F656" s="52">
        <f t="shared" si="188"/>
        <v>102.24525043177893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5171208.37</v>
      </c>
      <c r="E669" s="242">
        <v>4409397.59</v>
      </c>
      <c r="F669" s="52">
        <f t="shared" si="188"/>
        <v>85.268225035766633</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13812.09</v>
      </c>
      <c r="E676" s="242">
        <v>600</v>
      </c>
      <c r="F676" s="52">
        <f t="shared" si="188"/>
        <v>4.3440203473913073</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198386.41</v>
      </c>
      <c r="E678" s="242">
        <v>40039.199999999997</v>
      </c>
      <c r="F678" s="52">
        <f t="shared" si="188"/>
        <v>20.182430842919128</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27248.06</v>
      </c>
      <c r="E697" s="242">
        <v>97946.74</v>
      </c>
      <c r="F697" s="52">
        <f t="shared" si="188"/>
        <v>359.463169121031</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10657906.710000001</v>
      </c>
      <c r="E710" s="242">
        <v>14755967.52</v>
      </c>
      <c r="F710" s="52">
        <f t="shared" si="188"/>
        <v>138.45089773730999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125152.16</v>
      </c>
      <c r="E712" s="242">
        <v>59186.81</v>
      </c>
      <c r="F712" s="52">
        <f t="shared" si="188"/>
        <v>47.291880539656681</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133298.73000000001</v>
      </c>
      <c r="E716" s="242">
        <v>250219.99</v>
      </c>
      <c r="F716" s="52">
        <f t="shared" si="188"/>
        <v>187.71370890030232</v>
      </c>
    </row>
    <row r="717" spans="1:6" ht="12.75" customHeight="1" x14ac:dyDescent="0.2">
      <c r="A717" s="53">
        <v>31215</v>
      </c>
      <c r="B717" s="85" t="s">
        <v>1414</v>
      </c>
      <c r="C717" s="50" t="s">
        <v>1415</v>
      </c>
      <c r="D717" s="242">
        <v>166876.67000000001</v>
      </c>
      <c r="E717" s="242">
        <v>139936.48000000001</v>
      </c>
      <c r="F717" s="52">
        <f t="shared" si="188"/>
        <v>83.85622747625537</v>
      </c>
    </row>
    <row r="718" spans="1:6" ht="12.75" customHeight="1" x14ac:dyDescent="0.2">
      <c r="A718" s="53">
        <v>32121</v>
      </c>
      <c r="B718" s="85" t="s">
        <v>1416</v>
      </c>
      <c r="C718" s="50" t="s">
        <v>1417</v>
      </c>
      <c r="D718" s="242">
        <v>2136233.9300000002</v>
      </c>
      <c r="E718" s="242">
        <v>2208916.59</v>
      </c>
      <c r="F718" s="52">
        <f t="shared" si="188"/>
        <v>103.40237363423957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27406.32</v>
      </c>
      <c r="E720" s="242">
        <v>26530.85</v>
      </c>
      <c r="F720" s="52">
        <f t="shared" si="188"/>
        <v>96.805590827225245</v>
      </c>
    </row>
    <row r="721" spans="1:6" ht="12.75" customHeight="1" x14ac:dyDescent="0.2">
      <c r="A721" s="53" t="s">
        <v>1422</v>
      </c>
      <c r="B721" s="85" t="s">
        <v>1423</v>
      </c>
      <c r="C721" s="50" t="s">
        <v>1422</v>
      </c>
      <c r="D721" s="242">
        <v>985.58</v>
      </c>
      <c r="E721" s="242">
        <v>5913.94</v>
      </c>
      <c r="F721" s="52">
        <f t="shared" si="188"/>
        <v>600.04667302502071</v>
      </c>
    </row>
    <row r="722" spans="1:6" ht="12.75" customHeight="1" x14ac:dyDescent="0.2">
      <c r="A722" s="53" t="s">
        <v>1424</v>
      </c>
      <c r="B722" s="85" t="s">
        <v>1425</v>
      </c>
      <c r="C722" s="50" t="s">
        <v>1424</v>
      </c>
      <c r="D722" s="242">
        <v>60331.81</v>
      </c>
      <c r="E722" s="242">
        <v>79594.259999999995</v>
      </c>
      <c r="F722" s="52">
        <f t="shared" si="188"/>
        <v>131.92751883293408</v>
      </c>
    </row>
    <row r="723" spans="1:6" ht="12.75" customHeight="1" x14ac:dyDescent="0.2">
      <c r="A723" s="53" t="s">
        <v>1426</v>
      </c>
      <c r="B723" s="85" t="s">
        <v>1427</v>
      </c>
      <c r="C723" s="50" t="s">
        <v>1426</v>
      </c>
      <c r="D723" s="242">
        <v>254892.61</v>
      </c>
      <c r="E723" s="242">
        <v>368785.28</v>
      </c>
      <c r="F723" s="52">
        <f t="shared" si="188"/>
        <v>144.68260966844036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6481.97</v>
      </c>
      <c r="E725" s="242">
        <v>6228.64</v>
      </c>
      <c r="F725" s="52">
        <f t="shared" ref="F725:F979" si="190">IF(D725&lt;&gt;0,IF(E725/D725&gt;=100,"&gt;&gt;100",E725/D725*100),"-")</f>
        <v>96.09177456853395</v>
      </c>
    </row>
    <row r="726" spans="1:6" ht="12.75" customHeight="1" x14ac:dyDescent="0.2">
      <c r="A726" s="53" t="s">
        <v>1432</v>
      </c>
      <c r="B726" s="85" t="s">
        <v>1433</v>
      </c>
      <c r="C726" s="50" t="s">
        <v>1432</v>
      </c>
      <c r="D726" s="242">
        <v>73280.08</v>
      </c>
      <c r="E726" s="242">
        <v>252948.09</v>
      </c>
      <c r="F726" s="52">
        <f t="shared" si="190"/>
        <v>345.17987698703382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74720.91</v>
      </c>
      <c r="E819" s="242">
        <v>50854.26</v>
      </c>
      <c r="F819" s="52">
        <f t="shared" si="190"/>
        <v>68.058940930992406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 sqref="E2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109538436.44000003</v>
      </c>
      <c r="E6" s="229">
        <f t="shared" si="0"/>
        <v>115990626.71000001</v>
      </c>
      <c r="F6" s="230">
        <f t="shared" ref="F6:F260" si="1">IF(D6&gt;0,IF(E6/D6&gt;=100,"&gt;&gt;100",E6/D6*100),"-")</f>
        <v>105.89034359052056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97434378.830000028</v>
      </c>
      <c r="E7" s="104">
        <f t="shared" si="2"/>
        <v>102544942.64</v>
      </c>
      <c r="F7" s="93">
        <f t="shared" si="1"/>
        <v>105.24513408036059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943241.34</v>
      </c>
      <c r="E8" s="104">
        <f>E9+E10-E11</f>
        <v>998542.88</v>
      </c>
      <c r="F8" s="93">
        <f t="shared" si="1"/>
        <v>105.86292581281478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59877.24</v>
      </c>
      <c r="E9" s="247">
        <v>59877.24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891370.61</v>
      </c>
      <c r="E10" s="247">
        <v>942133.83</v>
      </c>
      <c r="F10" s="93">
        <f t="shared" si="1"/>
        <v>105.69496227837263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8006.51</v>
      </c>
      <c r="E11" s="247">
        <v>3468.19</v>
      </c>
      <c r="F11" s="93">
        <f t="shared" si="1"/>
        <v>43.317125688970599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82828228.190000027</v>
      </c>
      <c r="E12" s="104">
        <f t="shared" si="3"/>
        <v>85766202.970000014</v>
      </c>
      <c r="F12" s="93">
        <f t="shared" si="1"/>
        <v>103.54706945228934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67931499.150000006</v>
      </c>
      <c r="E13" s="104">
        <f t="shared" si="4"/>
        <v>70000554.49000001</v>
      </c>
      <c r="F13" s="93">
        <f t="shared" si="1"/>
        <v>103.04579667148417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292499.23</v>
      </c>
      <c r="E14" s="247">
        <v>292499.23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88792878.840000004</v>
      </c>
      <c r="E15" s="247">
        <v>91912285.489999995</v>
      </c>
      <c r="F15" s="93">
        <f t="shared" si="1"/>
        <v>103.51312705562907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100934.26</v>
      </c>
      <c r="E16" s="247">
        <v>117461.22</v>
      </c>
      <c r="F16" s="93">
        <f t="shared" si="1"/>
        <v>116.37398441322104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616188.22</v>
      </c>
      <c r="E17" s="247">
        <v>722543.12</v>
      </c>
      <c r="F17" s="93">
        <f t="shared" si="1"/>
        <v>117.26013197720657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21871001.399999999</v>
      </c>
      <c r="E18" s="247">
        <v>23044234.57</v>
      </c>
      <c r="F18" s="93">
        <f t="shared" si="1"/>
        <v>105.36433219742743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14741270.350000009</v>
      </c>
      <c r="E19" s="104">
        <f t="shared" si="5"/>
        <v>15649827.650000006</v>
      </c>
      <c r="F19" s="93">
        <f t="shared" si="1"/>
        <v>106.16335823459066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1647265.64</v>
      </c>
      <c r="E20" s="247">
        <v>1799343.87</v>
      </c>
      <c r="F20" s="93">
        <f t="shared" si="1"/>
        <v>109.23216185095686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80937.56</v>
      </c>
      <c r="E21" s="247">
        <v>91667.02</v>
      </c>
      <c r="F21" s="93">
        <f t="shared" si="1"/>
        <v>113.25646584848866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1138337.26</v>
      </c>
      <c r="E22" s="247">
        <v>1160003.72</v>
      </c>
      <c r="F22" s="93">
        <f t="shared" si="1"/>
        <v>101.90334277558479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65581530.5</v>
      </c>
      <c r="E23" s="247">
        <v>62152085.969999999</v>
      </c>
      <c r="F23" s="93">
        <f t="shared" si="1"/>
        <v>94.770715925880992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123103.54</v>
      </c>
      <c r="E24" s="247">
        <v>123840.7</v>
      </c>
      <c r="F24" s="93">
        <f t="shared" si="1"/>
        <v>100.59881299920377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3471959.54</v>
      </c>
      <c r="E26" s="247">
        <v>3531743.48</v>
      </c>
      <c r="F26" s="93">
        <f t="shared" si="1"/>
        <v>101.72190773859076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57301863.689999998</v>
      </c>
      <c r="E28" s="247">
        <v>53208857.109999999</v>
      </c>
      <c r="F28" s="93">
        <f t="shared" si="1"/>
        <v>92.857114382626463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118461.15000000002</v>
      </c>
      <c r="E29" s="104">
        <f t="shared" si="6"/>
        <v>87701.23000000004</v>
      </c>
      <c r="F29" s="93">
        <f t="shared" si="1"/>
        <v>74.033748617162686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319901.40000000002</v>
      </c>
      <c r="E30" s="247">
        <v>290527.84000000003</v>
      </c>
      <c r="F30" s="93">
        <f t="shared" si="1"/>
        <v>90.817933275690578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201440.25</v>
      </c>
      <c r="E34" s="247">
        <v>202826.61</v>
      </c>
      <c r="F34" s="93">
        <f t="shared" si="1"/>
        <v>100.68822392744249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33860.009999999995</v>
      </c>
      <c r="E35" s="104">
        <f t="shared" si="7"/>
        <v>26148.62999999999</v>
      </c>
      <c r="F35" s="93">
        <f t="shared" si="1"/>
        <v>77.225700760277377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112266.15</v>
      </c>
      <c r="E36" s="247">
        <v>113903.65</v>
      </c>
      <c r="F36" s="93">
        <f t="shared" si="1"/>
        <v>101.45858747271549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14678.87</v>
      </c>
      <c r="E37" s="247">
        <v>14678.87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93085.01</v>
      </c>
      <c r="E40" s="247">
        <v>102433.89</v>
      </c>
      <c r="F40" s="93">
        <f t="shared" si="1"/>
        <v>110.04337862777263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3137.5300000000279</v>
      </c>
      <c r="E45" s="104">
        <f t="shared" si="9"/>
        <v>1970.9700000000885</v>
      </c>
      <c r="F45" s="93">
        <f t="shared" si="1"/>
        <v>62.819160294883901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681489.81</v>
      </c>
      <c r="E47" s="247">
        <v>641739.06000000006</v>
      </c>
      <c r="F47" s="93">
        <f t="shared" si="1"/>
        <v>94.16708079611638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678352.28</v>
      </c>
      <c r="E50" s="247">
        <v>639768.09</v>
      </c>
      <c r="F50" s="93">
        <f t="shared" si="1"/>
        <v>94.312071892792929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4880264.75</v>
      </c>
      <c r="E54" s="247">
        <v>5062515.82</v>
      </c>
      <c r="F54" s="93">
        <f t="shared" si="1"/>
        <v>103.73445047217982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4880264.75</v>
      </c>
      <c r="E55" s="247">
        <v>5062515.82</v>
      </c>
      <c r="F55" s="93">
        <f t="shared" si="1"/>
        <v>103.73445047217982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6108059.9199999999</v>
      </c>
      <c r="E56" s="104">
        <f t="shared" si="11"/>
        <v>6667658.6899999995</v>
      </c>
      <c r="F56" s="93">
        <f t="shared" si="1"/>
        <v>109.16164506126849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6084501.6200000001</v>
      </c>
      <c r="E57" s="247">
        <v>6644100.3899999997</v>
      </c>
      <c r="F57" s="93">
        <f t="shared" si="1"/>
        <v>109.19711761043133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23558.3</v>
      </c>
      <c r="E61" s="247">
        <v>23558.3</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7554849.3799999999</v>
      </c>
      <c r="E63" s="104">
        <f t="shared" si="12"/>
        <v>9112538.0999999996</v>
      </c>
      <c r="F63" s="93">
        <f t="shared" si="1"/>
        <v>120.61839543914243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7545250.9299999997</v>
      </c>
      <c r="E64" s="247">
        <v>9100677.4499999993</v>
      </c>
      <c r="F64" s="93">
        <f t="shared" si="1"/>
        <v>120.61464269949734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9598.4500000000007</v>
      </c>
      <c r="E65" s="247">
        <v>11860.65</v>
      </c>
      <c r="F65" s="93">
        <f t="shared" si="1"/>
        <v>123.56838864608346</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12104057.610000001</v>
      </c>
      <c r="E68" s="104">
        <f t="shared" si="13"/>
        <v>13445684.07</v>
      </c>
      <c r="F68" s="93">
        <f t="shared" si="1"/>
        <v>111.08410504335001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1391.01</v>
      </c>
      <c r="E69" s="104">
        <f t="shared" si="14"/>
        <v>7504.24</v>
      </c>
      <c r="F69" s="93">
        <f t="shared" si="1"/>
        <v>539.48138403030896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1131.01</v>
      </c>
      <c r="E70" s="104">
        <f t="shared" si="15"/>
        <v>7244.24</v>
      </c>
      <c r="F70" s="93">
        <f t="shared" si="1"/>
        <v>640.51069398148547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1131.01</v>
      </c>
      <c r="E72" s="247">
        <v>7244.24</v>
      </c>
      <c r="F72" s="93">
        <f t="shared" si="1"/>
        <v>640.51069398148547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260</v>
      </c>
      <c r="E76" s="247">
        <v>260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1242796.8800000001</v>
      </c>
      <c r="E78" s="104">
        <f>E79+SUM(E82:E84)-E85+E86</f>
        <v>232659.72999999998</v>
      </c>
      <c r="F78" s="93">
        <f t="shared" si="1"/>
        <v>18.72065610592778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11317.78</v>
      </c>
      <c r="E83" s="247">
        <v>24692.2</v>
      </c>
      <c r="F83" s="93">
        <f t="shared" si="1"/>
        <v>218.17176159988972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15427.97</v>
      </c>
      <c r="E84" s="247">
        <v>1994.28</v>
      </c>
      <c r="F84" s="93">
        <f t="shared" si="1"/>
        <v>12.926392778829621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10864.97</v>
      </c>
      <c r="E85" s="247">
        <v>10915.55</v>
      </c>
      <c r="F85" s="93">
        <f t="shared" si="1"/>
        <v>100.46553280865018</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1226916.1000000001</v>
      </c>
      <c r="E86" s="247">
        <v>216888.8</v>
      </c>
      <c r="F86" s="93">
        <f t="shared" si="1"/>
        <v>17.677557577082897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10810420.66</v>
      </c>
      <c r="E146" s="104">
        <f t="shared" si="26"/>
        <v>13157783.58</v>
      </c>
      <c r="F146" s="93">
        <f t="shared" si="1"/>
        <v>121.71389064151366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11740.31</v>
      </c>
      <c r="E149" s="104">
        <f t="shared" si="27"/>
        <v>44447.96</v>
      </c>
      <c r="F149" s="93">
        <f t="shared" si="1"/>
        <v>378.59272881210126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11740.31</v>
      </c>
      <c r="E153" s="247">
        <v>44447.96</v>
      </c>
      <c r="F153" s="93">
        <f t="shared" si="1"/>
        <v>378.59272881210126</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1487310.39</v>
      </c>
      <c r="E159" s="247">
        <v>2001984.15</v>
      </c>
      <c r="F159" s="93">
        <f t="shared" si="1"/>
        <v>134.60432761449343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1783420.12</v>
      </c>
      <c r="E160" s="247">
        <v>1821922.11</v>
      </c>
      <c r="F160" s="93">
        <f t="shared" si="1"/>
        <v>102.15888503040999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8617919.9499999993</v>
      </c>
      <c r="E161" s="247">
        <v>10399342.029999999</v>
      </c>
      <c r="F161" s="93">
        <f t="shared" si="1"/>
        <v>120.67113747093927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1089970.1100000001</v>
      </c>
      <c r="E163" s="247">
        <v>1109912.67</v>
      </c>
      <c r="F163" s="93">
        <f t="shared" si="1"/>
        <v>101.82964283304979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49449.06</v>
      </c>
      <c r="E164" s="104">
        <f t="shared" si="28"/>
        <v>47736.52</v>
      </c>
      <c r="F164" s="93">
        <f t="shared" si="1"/>
        <v>96.53675924274394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49449.06</v>
      </c>
      <c r="E166" s="247">
        <v>47736.52</v>
      </c>
      <c r="F166" s="93">
        <f t="shared" si="1"/>
        <v>96.53675924274394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109538436.44000001</v>
      </c>
      <c r="E175" s="104">
        <f t="shared" si="30"/>
        <v>115990626.71000001</v>
      </c>
      <c r="F175" s="93">
        <f t="shared" si="1"/>
        <v>105.89034359052059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83851387.820000008</v>
      </c>
      <c r="E176" s="104">
        <f t="shared" si="31"/>
        <v>95734333.690000013</v>
      </c>
      <c r="F176" s="93">
        <f t="shared" si="1"/>
        <v>114.17143613115692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83420748.310000002</v>
      </c>
      <c r="E177" s="104">
        <f t="shared" si="32"/>
        <v>94486497.910000011</v>
      </c>
      <c r="F177" s="93">
        <f t="shared" si="1"/>
        <v>113.26498481993778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8373317.29</v>
      </c>
      <c r="E178" s="247">
        <v>10034074.02</v>
      </c>
      <c r="F178" s="93">
        <f t="shared" si="1"/>
        <v>119.83391614675097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35696916.979999997</v>
      </c>
      <c r="E179" s="247">
        <v>45488205.880000003</v>
      </c>
      <c r="F179" s="93">
        <f t="shared" si="1"/>
        <v>127.42894829120901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638.92999999999995</v>
      </c>
      <c r="E180" s="104">
        <f t="shared" si="33"/>
        <v>1415.59</v>
      </c>
      <c r="F180" s="93">
        <f t="shared" si="1"/>
        <v>221.55635202604356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638.92999999999995</v>
      </c>
      <c r="E183" s="247">
        <v>1415.59</v>
      </c>
      <c r="F183" s="93">
        <f t="shared" si="1"/>
        <v>221.55635202604356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2186.0100000000002</v>
      </c>
      <c r="E186" s="247">
        <v>8125.14</v>
      </c>
      <c r="F186" s="93">
        <f t="shared" si="1"/>
        <v>371.68814415304593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39347689.100000001</v>
      </c>
      <c r="E188" s="247">
        <v>38954677.280000001</v>
      </c>
      <c r="F188" s="93">
        <f t="shared" si="1"/>
        <v>99.001181952512681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254677.59</v>
      </c>
      <c r="E189" s="247">
        <v>1082432.92</v>
      </c>
      <c r="F189" s="93">
        <f t="shared" si="1"/>
        <v>425.02087443186502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175961.92</v>
      </c>
      <c r="E234" s="104">
        <f t="shared" si="40"/>
        <v>165402.85999999999</v>
      </c>
      <c r="F234" s="93">
        <f t="shared" si="1"/>
        <v>93.999235743733635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175961.92</v>
      </c>
      <c r="E235" s="247">
        <v>165402.85999999999</v>
      </c>
      <c r="F235" s="93">
        <f t="shared" si="1"/>
        <v>93.999235743733635</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25687048.620000005</v>
      </c>
      <c r="E237" s="104">
        <f t="shared" si="41"/>
        <v>20256293.02</v>
      </c>
      <c r="F237" s="93">
        <f t="shared" si="1"/>
        <v>78.858000853505601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89879529.49000001</v>
      </c>
      <c r="E238" s="104">
        <f t="shared" si="42"/>
        <v>93439936.359999999</v>
      </c>
      <c r="F238" s="93">
        <f t="shared" si="1"/>
        <v>103.96131008940822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89879529.49000001</v>
      </c>
      <c r="E239" s="104">
        <f t="shared" si="43"/>
        <v>93439936.359999999</v>
      </c>
      <c r="F239" s="93">
        <f t="shared" si="1"/>
        <v>103.96131008940822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89745263.060000002</v>
      </c>
      <c r="E240" s="247">
        <v>93308093.569999993</v>
      </c>
      <c r="F240" s="93">
        <f t="shared" si="1"/>
        <v>103.96993711814966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134266.43</v>
      </c>
      <c r="E241" s="247">
        <v>131842.79</v>
      </c>
      <c r="F241" s="93">
        <f t="shared" si="1"/>
        <v>98.194902478601705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-72759937.010000005</v>
      </c>
      <c r="E245" s="104">
        <f t="shared" si="45"/>
        <v>-84571986.969999999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72759937.010000005</v>
      </c>
      <c r="E250" s="104">
        <f t="shared" si="47"/>
        <v>84571986.969999999</v>
      </c>
      <c r="F250" s="93">
        <f t="shared" si="1"/>
        <v>116.23427733091161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43230352.380000003</v>
      </c>
      <c r="E251" s="247">
        <v>51574216.259999998</v>
      </c>
      <c r="F251" s="93">
        <f t="shared" si="1"/>
        <v>119.30093885577529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29529584.629999999</v>
      </c>
      <c r="E252" s="247">
        <v>32997770.710000001</v>
      </c>
      <c r="F252" s="93">
        <f t="shared" si="1"/>
        <v>111.74478450494887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8518007.0800000001</v>
      </c>
      <c r="E255" s="247">
        <v>11340607.109999999</v>
      </c>
      <c r="F255" s="93">
        <f t="shared" si="1"/>
        <v>133.13685940256343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49449.06</v>
      </c>
      <c r="E256" s="247">
        <v>47736.52</v>
      </c>
      <c r="F256" s="93">
        <f t="shared" si="1"/>
        <v>96.53675924274394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105616542.52</v>
      </c>
      <c r="E259" s="104">
        <f t="shared" si="49"/>
        <v>179844592.78999999</v>
      </c>
      <c r="F259" s="93">
        <f t="shared" si="1"/>
        <v>170.2807046121055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105616542.52</v>
      </c>
      <c r="E260" s="248">
        <v>179844592.78999999</v>
      </c>
      <c r="F260" s="97">
        <f t="shared" si="1"/>
        <v>170.2807046121055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2909365.75</v>
      </c>
      <c r="E264" s="247">
        <v>3268783.15</v>
      </c>
      <c r="F264" s="93">
        <f t="shared" si="50"/>
        <v>112.35380597987724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8991025.0199999996</v>
      </c>
      <c r="E265" s="247">
        <v>10998913.1</v>
      </c>
      <c r="F265" s="93">
        <f t="shared" si="50"/>
        <v>122.33213760982282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49449.06</v>
      </c>
      <c r="E267" s="247">
        <v>47736.52</v>
      </c>
      <c r="F267" s="93">
        <f t="shared" si="50"/>
        <v>96.53675924274394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1197606.71</v>
      </c>
      <c r="E268" s="247">
        <v>189506.48</v>
      </c>
      <c r="F268" s="93">
        <f t="shared" si="50"/>
        <v>15.823765716877123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28554.52</v>
      </c>
      <c r="E269" s="247">
        <v>26235.68</v>
      </c>
      <c r="F269" s="93">
        <f t="shared" si="50"/>
        <v>91.879254142601596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754.87</v>
      </c>
      <c r="E271" s="247">
        <v>1146.6400000000001</v>
      </c>
      <c r="F271" s="93">
        <f t="shared" si="50"/>
        <v>151.89900247724773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2274603.13</v>
      </c>
      <c r="E286" s="247">
        <v>1800174.87</v>
      </c>
      <c r="F286" s="93">
        <f t="shared" si="50"/>
        <v>79.142371970621539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20263100.34</v>
      </c>
      <c r="E287" s="247">
        <v>27986250.059999999</v>
      </c>
      <c r="F287" s="93">
        <f t="shared" si="50"/>
        <v>138.11435363005265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63157647.969999999</v>
      </c>
      <c r="E288" s="247">
        <v>66500247.850000001</v>
      </c>
      <c r="F288" s="93">
        <f t="shared" si="50"/>
        <v>105.29247048843197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141715.28</v>
      </c>
      <c r="E289" s="247">
        <v>324478.94</v>
      </c>
      <c r="F289" s="93">
        <f t="shared" si="50"/>
        <v>228.96538750091028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112962.31</v>
      </c>
      <c r="E290" s="247">
        <v>757953.98</v>
      </c>
      <c r="F290" s="93">
        <f t="shared" si="50"/>
        <v>670.97953290792304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37906873.280000001</v>
      </c>
      <c r="E295" s="247">
        <v>38610890.340000004</v>
      </c>
      <c r="F295" s="93">
        <f t="shared" si="50"/>
        <v>101.85722798817977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142935.5</v>
      </c>
      <c r="E297" s="247">
        <v>126556.99</v>
      </c>
      <c r="F297" s="93">
        <f t="shared" si="50"/>
        <v>88.541328081547277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1250670.3899999999</v>
      </c>
      <c r="E302" s="247">
        <v>130704</v>
      </c>
      <c r="F302" s="93">
        <f t="shared" si="50"/>
        <v>10.450715156053228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02" sqref="E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210035873.91</v>
      </c>
      <c r="E89" s="81">
        <f t="shared" si="17"/>
        <v>234416885.19999999</v>
      </c>
      <c r="F89" s="63">
        <f t="shared" si="1"/>
        <v>111.60802239928177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210035873.91</v>
      </c>
      <c r="E99" s="81">
        <f t="shared" si="20"/>
        <v>234416885.19999999</v>
      </c>
      <c r="F99" s="63">
        <f t="shared" si="1"/>
        <v>111.60802239928177</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210035873.91</v>
      </c>
      <c r="E101" s="249">
        <v>234416885.19999999</v>
      </c>
      <c r="F101" s="63">
        <f t="shared" si="1"/>
        <v>111.60802239928177</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210035873.91</v>
      </c>
      <c r="E141" s="106">
        <f t="shared" si="28"/>
        <v>234416885.19999999</v>
      </c>
      <c r="F141" s="82">
        <f t="shared" si="1"/>
        <v>111.60802239928177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I36" sqref="I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691.48</v>
      </c>
      <c r="E5" s="107">
        <f t="shared" si="0"/>
        <v>44736.399999999994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691.48</v>
      </c>
      <c r="E22" s="108">
        <f t="shared" si="3"/>
        <v>44736.399999999994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691.48</v>
      </c>
      <c r="E23" s="108">
        <f t="shared" si="4"/>
        <v>23339.119999999999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691.48</v>
      </c>
      <c r="E25" s="250">
        <v>23339.119999999999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21397.279999999999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1300.1099999999999</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20097.169999999998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246783.11</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246783.11</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246783.11</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sqref="A1:XFD104857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83675425.900000006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238995640.5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1827513.96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228006113.09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116490654.06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108507973.44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18217.240000000002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766541.16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2222727.19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9162013.4499999993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227102135.57000002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2922158.35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215845719.10000002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114835676.34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98730288.400000006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17440.580000000002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766541.16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1495772.62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8334258.1200000001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95568930.829999954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28310728.999999996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174347.12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101965.48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72149.38</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232.26</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27811902.939999994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42036.959999999999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41866.79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170.17</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27762626.149999995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17161066.059999999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10597789.529999999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3770.56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499.93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499.93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6739.9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6739.9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324478.94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322071.53999999998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2407.4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67258201.829999998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229904.55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66270343.299999997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757953.98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26400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Perković Martina</cp:lastModifiedBy>
  <cp:lastPrinted>2025-01-30T15:39:09Z</cp:lastPrinted>
  <dcterms:created xsi:type="dcterms:W3CDTF">2022-04-01T05:14:30Z</dcterms:created>
  <dcterms:modified xsi:type="dcterms:W3CDTF">2025-01-31T09:41:28Z</dcterms:modified>
</cp:coreProperties>
</file>